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80" windowWidth="15360" windowHeight="7260" tabRatio="605" activeTab="3"/>
  </bookViews>
  <sheets>
    <sheet name="แบบหมายเลข 1" sheetId="1" r:id="rId1"/>
    <sheet name="แบบหมายเลข 2" sheetId="2" r:id="rId2"/>
    <sheet name="ตัวอย่างแบบหมายเลข1" sheetId="3" r:id="rId3"/>
    <sheet name="ตัวอย่างแบบหมายเลข2" sheetId="4" r:id="rId4"/>
  </sheets>
  <definedNames>
    <definedName name="_xlnm.Print_Area" localSheetId="2">'ตัวอย่างแบบหมายเลข1'!$A$1:$K$43</definedName>
    <definedName name="_xlnm.Print_Area" localSheetId="3">'ตัวอย่างแบบหมายเลข2'!$A$1:$T$3090</definedName>
    <definedName name="_xlnm.Print_Area" localSheetId="0">'แบบหมายเลข 1'!$A$1:$K$45</definedName>
  </definedNames>
  <calcPr fullCalcOnLoad="1"/>
</workbook>
</file>

<file path=xl/sharedStrings.xml><?xml version="1.0" encoding="utf-8"?>
<sst xmlns="http://schemas.openxmlformats.org/spreadsheetml/2006/main" count="383" uniqueCount="143">
  <si>
    <t>ที่</t>
  </si>
  <si>
    <t>ตำแหน่ง</t>
  </si>
  <si>
    <t xml:space="preserve"> </t>
  </si>
  <si>
    <t>บัญชีรายชื่อข้าราชการพลเรือนในสถาบันอุดมศึกษาที่ปฏิบัติงานจริงในหน่วยงานนี้</t>
  </si>
  <si>
    <t>(หมายถึงจำนวนข้าราชการในหน่วยงานตามบัญชีถือจ่ายเงินเดือน  จ.18)</t>
  </si>
  <si>
    <t>หมายเหตุ</t>
  </si>
  <si>
    <t>ลำดับ</t>
  </si>
  <si>
    <t>ระดับ</t>
  </si>
  <si>
    <t>เลขที่</t>
  </si>
  <si>
    <t>อาจารย์</t>
  </si>
  <si>
    <t>ชำนาญการ</t>
  </si>
  <si>
    <t>ผู้ปฏิบัติงานบริหาร</t>
  </si>
  <si>
    <t>รวม</t>
  </si>
  <si>
    <t>คณบดี/ผู้อำนวยการ</t>
  </si>
  <si>
    <t>ผู้ช่วยศาสตราจารย์</t>
  </si>
  <si>
    <t>จำนวนเงิน</t>
  </si>
  <si>
    <t xml:space="preserve">ชื่อ-นามสกุล        </t>
  </si>
  <si>
    <t>ชื่อตำแหน่ง</t>
  </si>
  <si>
    <t>เงินเดือน</t>
  </si>
  <si>
    <t>เงินเดือนสูงสุด</t>
  </si>
  <si>
    <t>ฐานในการ</t>
  </si>
  <si>
    <t xml:space="preserve">เงินเดือน </t>
  </si>
  <si>
    <t>เงินตอบแทน</t>
  </si>
  <si>
    <t>คะแนนผล</t>
  </si>
  <si>
    <t>ระดับผล</t>
  </si>
  <si>
    <t>ก่อนเลื่อน</t>
  </si>
  <si>
    <t>แต่ละประเภท</t>
  </si>
  <si>
    <t xml:space="preserve">คำนวณ </t>
  </si>
  <si>
    <t>ที่คำนวณได้</t>
  </si>
  <si>
    <t>พิเศษ</t>
  </si>
  <si>
    <t>การประเมิน</t>
  </si>
  <si>
    <t>เจ้าหน้าที่บริหารงานทั่วไป</t>
  </si>
  <si>
    <t>ปฏิบัติงาน</t>
  </si>
  <si>
    <t>ดีมาก 3</t>
  </si>
  <si>
    <t>ดีมาก 2</t>
  </si>
  <si>
    <t>ชื่อหน่วยงาน........................................................</t>
  </si>
  <si>
    <t>นางสาว..............................</t>
  </si>
  <si>
    <t>นาง……………….……………..</t>
  </si>
  <si>
    <t>นาย………………………………</t>
  </si>
  <si>
    <t>ใช้เลื่อน</t>
  </si>
  <si>
    <t>ดีเด่น 3</t>
  </si>
  <si>
    <t>ที่เลื่อน</t>
  </si>
  <si>
    <t>ร้อยละ</t>
  </si>
  <si>
    <t>ที่ได้เลื่อน</t>
  </si>
  <si>
    <t>ใหม่</t>
  </si>
  <si>
    <t>ลงชื่อ..........................................................................................</t>
  </si>
  <si>
    <t>(........................................................................)</t>
  </si>
  <si>
    <t>ชื่อหน่วยงาน.........................................................................................</t>
  </si>
  <si>
    <t>3x4 (ไม่ปัดเศษ)</t>
  </si>
  <si>
    <t>3x4 (ปัดเศษ)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</si>
  <si>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</si>
  <si>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</si>
  <si>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</si>
  <si>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</si>
  <si>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</si>
  <si>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</si>
  <si>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</si>
  <si>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</si>
  <si>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</si>
  <si>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</si>
  <si>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รองคณบดีฝ่ายบริหารและแผน</t>
  </si>
  <si>
    <t>รองคณบดีฝ่ายวิชาการและวิจัย</t>
  </si>
  <si>
    <t>ในสายงาน</t>
  </si>
  <si>
    <t>ในการบริหาร</t>
  </si>
  <si>
    <t>รองคณบดีฝ่ายกิจการนักศึกษาฯ</t>
  </si>
  <si>
    <t>หัวหน้าสาขา......</t>
  </si>
  <si>
    <t>หัวหน้างาน.......</t>
  </si>
  <si>
    <t>กลุ่มตำแหน่งประเภทวิชาการ</t>
  </si>
  <si>
    <t>กลุ่มตำแหน่งประเภทวิชาชีพเฉพาะหรือเชี่ยวชาญเฉพาะ และกลุ่มตำแหน่งประเภททั่วไป</t>
  </si>
  <si>
    <t>(11.1) รวมเงินเดือนของกลุ่มนี้</t>
  </si>
  <si>
    <t>(12.1) วงเงิน 2.9% ของกลุ่มนี้</t>
  </si>
  <si>
    <t>(13.1) รวมใช้เลื่อนของกลุ่มนี้</t>
  </si>
  <si>
    <t>(14.1) วงเงินคงเหลือของกลุ่มนี้ [(12.1) - (13.1)]</t>
  </si>
  <si>
    <t>(11.2) รวมเงินเดือนของกลุ่มนี้</t>
  </si>
  <si>
    <t>(12.2) วงเงิน 2.9% ของกลุ่มนี้</t>
  </si>
  <si>
    <t>(13.2) รวมใช้เลื่อนของกลุ่มนี้</t>
  </si>
  <si>
    <t>(11.3) รวมเงินเดือนของกลุ่มนี้</t>
  </si>
  <si>
    <t>(12.3) วงเงิน 2.9% ของกลุ่มนี้</t>
  </si>
  <si>
    <t>(13.3) รวมใช้เลื่อนของกลุ่มนี้</t>
  </si>
  <si>
    <t>รวมทั้งสิ้น</t>
  </si>
  <si>
    <t>(11.4) รวมเงินเดือนของกลุ่มนี้</t>
  </si>
  <si>
    <t>(12.4) วงเงิน 2.9% ของกลุ่มนี้</t>
  </si>
  <si>
    <t>(13.4) รวมใช้เลื่อนของกลุ่มนี้</t>
  </si>
  <si>
    <t>(11) รวมเงินเดือน [(11.1+11.2+11.3+11.4)]</t>
  </si>
  <si>
    <t>(12) วงเงิน 2.9% [(11)*2.9%)]</t>
  </si>
  <si>
    <t>(13) รวมใช้เลื่อน [(13.1+13.2+13.3+13.4)]</t>
  </si>
  <si>
    <t>(14.2) วงเงินคงเหลือของกลุ่มนี้ [(12.2) - (13.2)]</t>
  </si>
  <si>
    <t>(14.3) วงเงินคงเหลือของกลุ่มนี้ [(12.3) - (13.3)]</t>
  </si>
  <si>
    <t>(14.4) วงเงินคงเหลือของกลุ่มนี้ [(12.4) - (13.4)]</t>
  </si>
  <si>
    <t>(14) วงเงินคงเหลือทั้งสิ้น [(12) - (13)]</t>
  </si>
  <si>
    <t xml:space="preserve"> ในสายงาน</t>
  </si>
  <si>
    <t xml:space="preserve"> ในการบริหาร</t>
  </si>
  <si>
    <t>ผู้บริหาร</t>
  </si>
  <si>
    <t>ผู้อำนวยการกองหรือเทียบเท่า</t>
  </si>
  <si>
    <t>หัวหน้าสำนักงานคณบดี</t>
  </si>
  <si>
    <t>(11)</t>
  </si>
  <si>
    <t>(12)</t>
  </si>
  <si>
    <t>2.  บัญชีรายชื่อเรียงตามลำดับร้อยละที่ได้เลื่อนจากมากที่สุดไปหาน้อยที่สุด</t>
  </si>
  <si>
    <r>
      <t>3. วงเงินคงเหลือ</t>
    </r>
    <r>
      <rPr>
        <b/>
        <sz val="16"/>
        <rFont val="TH SarabunPSK"/>
        <family val="2"/>
      </rPr>
      <t>ห้ามติดลบ</t>
    </r>
  </si>
  <si>
    <t xml:space="preserve">5. ช่องที่ 7 หมายถึง หาก (1) + (5) แล้วน้อยกว่าหรือเท่า (2) ดังนั้น (7) จะ = (6) หรือ  หาก (1) + (5) แล้วมากกว่า (2) ดังนั้น (7) = (2) - (1) </t>
  </si>
  <si>
    <t>7. ฐานในการคำนวณ หมายถึง ตัวเลขที่จะนำไปใช้ในการคำนวณเพื่อเลื่อนเงินเดือนของข้าราชการพลเรือนในสถาบันอุดมศึกษาแต่ละประเภท แต่ละสายงานและแต่ละระดับ โดยแบ่งเป็น ฐานในการคำนวณระดับล่าง และฐานในการคำนวณระดับบน</t>
  </si>
  <si>
    <t>9. จำนวนเงินที่ได้เลื่อน หมายถึง ฐานในการคำนวณ คูณ ร้อยละที่ได้เลื่อน ผลที่ได้ถ้ามีเศษไม่ถึงสิบบาทให้ปัดเศษเป็นสิบบาท</t>
  </si>
  <si>
    <t>10. เงินเดือนใหม่ หมายถึง เงินเดือนก่อนเลื่อน บวก จำนวนเงินที่ได้เลื่อน (1) + (7)</t>
  </si>
  <si>
    <t>11. เงินค่าตอบแทนพิเศษจะไม่ปัดเศษทศนิยม โดยต้องเป็นทศนิยมสองตำแหน่ง</t>
  </si>
  <si>
    <t>12. วงเงิน 2.9% หมายถึง ผลรวมเงินเดือนของแต่ละกลุ่ม คูณ 2.9% (ไม่ปัดเศษทศนิยม)</t>
  </si>
  <si>
    <t>13. วงเงินคงเหลือ หมายถึง วงเงิน 2.9% หัก รวมใช้เลื่อน</t>
  </si>
  <si>
    <t>ชื่อหน่วยงาน.........................................................................................  มหาวิทยาลัยเทคโนโลยีราชมงคลตะวันออก</t>
  </si>
  <si>
    <t>ชื่อ-นามสกุล</t>
  </si>
  <si>
    <t>รองคณบดีฝ่ายบริหารฯ</t>
  </si>
  <si>
    <t>รองคณบดีฝ่ายวิชาการฯ</t>
  </si>
  <si>
    <t>รองคณบดีฝ่ายกิจการฯ</t>
  </si>
  <si>
    <t>(เหตุผลในการงดเลื่อน เช่น</t>
  </si>
  <si>
    <t>ช่วงระยะเวลาลาศึกษาต่อ ลากิจ</t>
  </si>
  <si>
    <t>ลาป่วย มาทำงานสาย วันบรรจุ )</t>
  </si>
  <si>
    <t>(11) รวมเงินเดือนของหน่วยงาน [(11.1+11.2+11.3+11.4)]</t>
  </si>
  <si>
    <t>(12) วงเงิน 2.9% ของหน่วยงาน [(11)*2.9%)]</t>
  </si>
  <si>
    <r>
      <t xml:space="preserve">1.  </t>
    </r>
    <r>
      <rPr>
        <b/>
        <sz val="16"/>
        <rFont val="TH SarabunPSK"/>
        <family val="2"/>
      </rPr>
      <t>บัญชีรายชื่อเรียงตามลำดับร้อยละที่ได้เลื่อนจากมากที่สุดไปหาน้อยที่สุด</t>
    </r>
  </si>
  <si>
    <t>2.  รวมข้าราชการที่งดเลื่อนเงินเดือนด้วย โดยร้อยละที่ได้เลื่อนจะเป็น 0 และระบุเหตุผลในการงดเลื่อนที่ช่องหมายเหตุให้ชัดเจนพร้อมทั้งแนบแบบประเมินฯ ฉบับจริงส่งให้กองบริหารงานบุคคล ยกเว้น กรณีบรรจุใหม่ และลาศึกษาต่อ</t>
  </si>
  <si>
    <t>3.  รวมข้าราชการที่เกษียณอายุและเกษียณอายุก่อนกำหนดในปีนั้นๆ ด้วย</t>
  </si>
  <si>
    <t>อีกตำแหน่งหนึ่ง</t>
  </si>
  <si>
    <t>เงินเดือนสูงสุดถัดไป</t>
  </si>
  <si>
    <t>(13)</t>
  </si>
  <si>
    <t>6-8</t>
  </si>
  <si>
    <t>8+9</t>
  </si>
  <si>
    <t>1+8</t>
  </si>
  <si>
    <t>ปฏิบัติการ</t>
  </si>
  <si>
    <t>ดี 2</t>
  </si>
  <si>
    <t>ในครึ่งปีที่แล้วมาลาป่วย ลากิจ  รวมกัน 12 ครั้งและมาทำงานสาย 10 ครั้ง</t>
  </si>
  <si>
    <t>ลาป่วย มาทำงานสาย วันบรรจุ)</t>
  </si>
  <si>
    <t>กลุ่มผู้ดำรงตำแหน่งหรือปฏิบัติหน้าที่หรือรักษาราชการแทนรองคณบดี หัวหน้าสำนักงานคณบดี</t>
  </si>
  <si>
    <t>กลุ่มผู้ดำรงตำแหน่งหรือปฏิบัติหน้าที่หรือรักษาราชการแทนผู้ช่วยคณบดี หัวหน้าสาขา หัวหน้างานหรือเทียบเท่า</t>
  </si>
  <si>
    <r>
      <rPr>
        <b/>
        <sz val="16"/>
        <rFont val="TH SarabunPSK"/>
        <family val="2"/>
      </rPr>
      <t xml:space="preserve">หมายเหตุ  </t>
    </r>
    <r>
      <rPr>
        <b/>
        <u val="single"/>
        <sz val="16"/>
        <rFont val="TH SarabunPSK"/>
        <family val="2"/>
      </rPr>
      <t>ช่อง 11 และช่อง 12 ห้ามแก้ไขโดยเด็ดขาดเนื่องจากผู้ประเมินและผู้รับการประเมินได้ลงนามรับทราบร่วมกันแล้ว</t>
    </r>
  </si>
  <si>
    <t>8. ร้อยละที่ได้เลื่อน หมายถึง ร้อยละที่ได้เลื่อนจากผลการประเมินผลการปฏิบัติราชการ แต่ละคนในแต่ละครั้งซึ่งเลื่อนได้ไม่เกินร้อยละของฐานในการคำนวณ (ตามประกาศมหาวิทยาลัยฯ เรื่อง การแบ่งกลุ่มวงเงินและการบริหารวงเงินที่จะใช้เลื่อนเงินเดือนข้าราชการฯ ลงวันที่ 22 ต.ค. 57 และที่แก้ไขเพิ่มเติม)</t>
  </si>
  <si>
    <t>(11) รวมเงินเดือนของหน่วยงาน</t>
  </si>
  <si>
    <t>ที่มีตัว  ณ  วันที่  1 มีนาคม 2562  (เรียงลำดับตามเลขที่ตำแหน่งจากน้อยไปหามาก)</t>
  </si>
  <si>
    <t>บัญชีรายละเอียดการเลื่อนเงินเดือนข้าราชการพลเรือนในสถาบันอุดมศึกษา  วันที่  1 เมษายน 2562</t>
  </si>
  <si>
    <t>ที่มีตัว  ณ  วันที่  1  มีนาคม  2562 (เรียงลำดับตามเลขที่ตำแหน่งจากน้อยไปหามาก)</t>
  </si>
  <si>
    <t>บัญชีรายละเอียดการเลื่อนเงินเดือนข้าราชการพลเรือนในสถาบันอุดมศึกษา  วันที่  1  เมษายน  2562</t>
  </si>
  <si>
    <t>1.  ให้ระบุข้อมูลผู้ที่ตัว ณ วันที่ 1 มีนาคม 2562</t>
  </si>
  <si>
    <t>4.  ให้รวมข้าราชการเกษียณอายุและเกษียณอายุก่อนกำหนด 1 ต.ค. 62 ด้วย</t>
  </si>
  <si>
    <t>6. เงินเดือนก่อนเลื่อน หมายถึง เงินเดือนที่ได้รับ ณ วันที่ 1 มีนาคม 2562</t>
  </si>
  <si>
    <t>ในครึ่งปีที่แล้วมาปฏิบัติราชการไม่ถึง 4 เดือน (ลาศึกษาต่อ 1ส.ค.58-31ก.ค.62)</t>
  </si>
  <si>
    <t>ในครึ่งปีที่แล้วมาปฏิบัติราชการไม่ถึง 4 เดือน (บรรจุ 1ม.ค.62)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</si>
</sst>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$-D07041E]d\ mmm\ yy;@"/>
    <numFmt numFmtId="203" formatCode="[$-107041E]d\ mmm\ yy;@"/>
    <numFmt numFmtId="204" formatCode="[$-101041E]d\ mmm\ yy;@"/>
    <numFmt numFmtId="205" formatCode="#,##0.00_ ;\-#,##0.00\ "/>
    <numFmt numFmtId="206" formatCode="[$-1000000]0\ 0000\ 00000\ 00\ 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0"/>
    </font>
    <font>
      <b/>
      <sz val="70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57" applyFont="1" applyFill="1">
      <alignment/>
      <protection/>
    </xf>
    <xf numFmtId="0" fontId="4" fillId="0" borderId="10" xfId="57" applyFont="1" applyFill="1" applyBorder="1" applyAlignment="1">
      <alignment horizontal="center"/>
      <protection/>
    </xf>
    <xf numFmtId="3" fontId="4" fillId="0" borderId="10" xfId="57" applyNumberFormat="1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11" xfId="57" applyFont="1" applyFill="1" applyBorder="1" applyAlignment="1">
      <alignment horizontal="center"/>
      <protection/>
    </xf>
    <xf numFmtId="2" fontId="4" fillId="0" borderId="1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3" fontId="4" fillId="0" borderId="0" xfId="57" applyNumberFormat="1" applyFont="1" applyFill="1" applyAlignment="1">
      <alignment horizontal="center"/>
      <protection/>
    </xf>
    <xf numFmtId="2" fontId="4" fillId="0" borderId="0" xfId="57" applyNumberFormat="1" applyFont="1" applyFill="1" applyAlignment="1">
      <alignment horizontal="center"/>
      <protection/>
    </xf>
    <xf numFmtId="3" fontId="4" fillId="0" borderId="12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3" fontId="4" fillId="0" borderId="13" xfId="0" applyNumberFormat="1" applyFont="1" applyFill="1" applyBorder="1" applyAlignment="1">
      <alignment horizontal="center" vertical="justify"/>
    </xf>
    <xf numFmtId="2" fontId="4" fillId="0" borderId="13" xfId="5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justify"/>
    </xf>
    <xf numFmtId="3" fontId="4" fillId="0" borderId="11" xfId="5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vertical="justify" wrapText="1"/>
    </xf>
    <xf numFmtId="3" fontId="4" fillId="0" borderId="10" xfId="0" applyNumberFormat="1" applyFont="1" applyFill="1" applyBorder="1" applyAlignment="1">
      <alignment horizontal="center" vertical="justify" wrapText="1"/>
    </xf>
    <xf numFmtId="0" fontId="4" fillId="0" borderId="0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4" fontId="4" fillId="0" borderId="0" xfId="57" applyNumberFormat="1" applyFont="1" applyFill="1" applyAlignment="1">
      <alignment horizontal="center"/>
      <protection/>
    </xf>
    <xf numFmtId="3" fontId="4" fillId="0" borderId="13" xfId="57" applyNumberFormat="1" applyFont="1" applyFill="1" applyBorder="1" applyAlignment="1">
      <alignment horizontal="center"/>
      <protection/>
    </xf>
    <xf numFmtId="3" fontId="4" fillId="0" borderId="14" xfId="57" applyNumberFormat="1" applyFont="1" applyFill="1" applyBorder="1" applyAlignment="1">
      <alignment horizontal="center"/>
      <protection/>
    </xf>
    <xf numFmtId="2" fontId="4" fillId="0" borderId="14" xfId="57" applyNumberFormat="1" applyFont="1" applyFill="1" applyBorder="1" applyAlignment="1">
      <alignment horizontal="center"/>
      <protection/>
    </xf>
    <xf numFmtId="3" fontId="4" fillId="0" borderId="16" xfId="57" applyNumberFormat="1" applyFont="1" applyFill="1" applyBorder="1" applyAlignment="1">
      <alignment horizontal="center"/>
      <protection/>
    </xf>
    <xf numFmtId="3" fontId="4" fillId="0" borderId="17" xfId="57" applyNumberFormat="1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/>
      <protection/>
    </xf>
    <xf numFmtId="3" fontId="7" fillId="0" borderId="0" xfId="57" applyNumberFormat="1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4" fontId="4" fillId="0" borderId="0" xfId="57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18" xfId="57" applyNumberFormat="1" applyFont="1" applyFill="1" applyBorder="1" applyAlignment="1">
      <alignment horizontal="center"/>
      <protection/>
    </xf>
    <xf numFmtId="3" fontId="4" fillId="0" borderId="15" xfId="57" applyNumberFormat="1" applyFont="1" applyFill="1" applyBorder="1" applyAlignment="1">
      <alignment horizontal="center"/>
      <protection/>
    </xf>
    <xf numFmtId="49" fontId="5" fillId="0" borderId="19" xfId="57" applyNumberFormat="1" applyFont="1" applyFill="1" applyBorder="1" applyAlignment="1">
      <alignment horizontal="left"/>
      <protection/>
    </xf>
    <xf numFmtId="49" fontId="5" fillId="0" borderId="0" xfId="57" applyNumberFormat="1" applyFont="1" applyFill="1" applyBorder="1" applyAlignment="1">
      <alignment horizontal="left"/>
      <protection/>
    </xf>
    <xf numFmtId="3" fontId="4" fillId="0" borderId="10" xfId="57" applyNumberFormat="1" applyFont="1" applyFill="1" applyBorder="1" applyAlignment="1" quotePrefix="1">
      <alignment horizontal="center"/>
      <protection/>
    </xf>
    <xf numFmtId="4" fontId="4" fillId="0" borderId="20" xfId="0" applyNumberFormat="1" applyFont="1" applyFill="1" applyBorder="1" applyAlignment="1">
      <alignment horizontal="center" vertical="justify"/>
    </xf>
    <xf numFmtId="0" fontId="4" fillId="0" borderId="11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3" fontId="4" fillId="0" borderId="10" xfId="0" applyNumberFormat="1" applyFont="1" applyFill="1" applyBorder="1" applyAlignment="1">
      <alignment horizontal="center" vertical="top"/>
    </xf>
    <xf numFmtId="4" fontId="4" fillId="0" borderId="10" xfId="57" applyNumberFormat="1" applyFont="1" applyFill="1" applyBorder="1" applyAlignment="1" quotePrefix="1">
      <alignment horizontal="center"/>
      <protection/>
    </xf>
    <xf numFmtId="4" fontId="4" fillId="0" borderId="13" xfId="57" applyNumberFormat="1" applyFont="1" applyFill="1" applyBorder="1" applyAlignment="1" quotePrefix="1">
      <alignment horizontal="center"/>
      <protection/>
    </xf>
    <xf numFmtId="4" fontId="4" fillId="0" borderId="20" xfId="57" applyNumberFormat="1" applyFont="1" applyFill="1" applyBorder="1" applyAlignment="1">
      <alignment horizontal="center"/>
      <protection/>
    </xf>
    <xf numFmtId="4" fontId="4" fillId="0" borderId="14" xfId="57" applyNumberFormat="1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right" vertical="justify"/>
    </xf>
    <xf numFmtId="0" fontId="4" fillId="0" borderId="11" xfId="0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11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/>
      <protection/>
    </xf>
    <xf numFmtId="4" fontId="4" fillId="0" borderId="0" xfId="0" applyNumberFormat="1" applyFont="1" applyFill="1" applyBorder="1" applyAlignment="1">
      <alignment horizontal="center" vertical="justify"/>
    </xf>
    <xf numFmtId="2" fontId="4" fillId="0" borderId="0" xfId="57" applyNumberFormat="1" applyFont="1" applyFill="1" applyBorder="1" applyAlignment="1">
      <alignment horizontal="center"/>
      <protection/>
    </xf>
    <xf numFmtId="3" fontId="4" fillId="0" borderId="0" xfId="0" applyNumberFormat="1" applyFont="1" applyFill="1" applyBorder="1" applyAlignment="1">
      <alignment horizontal="center" vertical="justify"/>
    </xf>
    <xf numFmtId="0" fontId="4" fillId="33" borderId="10" xfId="57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left"/>
      <protection/>
    </xf>
    <xf numFmtId="0" fontId="4" fillId="33" borderId="13" xfId="57" applyFont="1" applyFill="1" applyBorder="1" applyAlignment="1">
      <alignment horizontal="center"/>
      <protection/>
    </xf>
    <xf numFmtId="3" fontId="4" fillId="33" borderId="10" xfId="57" applyNumberFormat="1" applyFont="1" applyFill="1" applyBorder="1" applyAlignment="1">
      <alignment horizontal="center"/>
      <protection/>
    </xf>
    <xf numFmtId="2" fontId="4" fillId="33" borderId="10" xfId="57" applyNumberFormat="1" applyFont="1" applyFill="1" applyBorder="1" applyAlignment="1">
      <alignment horizontal="center"/>
      <protection/>
    </xf>
    <xf numFmtId="3" fontId="4" fillId="33" borderId="11" xfId="57" applyNumberFormat="1" applyFont="1" applyFill="1" applyBorder="1" applyAlignment="1">
      <alignment horizontal="center"/>
      <protection/>
    </xf>
    <xf numFmtId="4" fontId="4" fillId="33" borderId="10" xfId="57" applyNumberFormat="1" applyFont="1" applyFill="1" applyBorder="1" applyAlignment="1" quotePrefix="1">
      <alignment horizontal="center"/>
      <protection/>
    </xf>
    <xf numFmtId="4" fontId="4" fillId="33" borderId="13" xfId="57" applyNumberFormat="1" applyFont="1" applyFill="1" applyBorder="1" applyAlignment="1">
      <alignment horizontal="center"/>
      <protection/>
    </xf>
    <xf numFmtId="3" fontId="4" fillId="33" borderId="18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4" fillId="0" borderId="14" xfId="0" applyFont="1" applyFill="1" applyBorder="1" applyAlignment="1">
      <alignment horizontal="left" vertical="justify"/>
    </xf>
    <xf numFmtId="0" fontId="6" fillId="0" borderId="0" xfId="57" applyFont="1" applyFill="1" applyAlignment="1">
      <alignment horizontal="center"/>
      <protection/>
    </xf>
    <xf numFmtId="0" fontId="4" fillId="0" borderId="10" xfId="57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57" applyFont="1" applyFill="1" applyBorder="1" applyAlignment="1">
      <alignment horizontal="left" vertical="top"/>
      <protection/>
    </xf>
    <xf numFmtId="2" fontId="4" fillId="0" borderId="10" xfId="0" applyNumberFormat="1" applyFont="1" applyFill="1" applyBorder="1" applyAlignment="1">
      <alignment horizontal="center" vertical="top"/>
    </xf>
    <xf numFmtId="4" fontId="4" fillId="0" borderId="10" xfId="57" applyNumberFormat="1" applyFont="1" applyFill="1" applyBorder="1" applyAlignment="1">
      <alignment horizontal="center" vertical="top"/>
      <protection/>
    </xf>
    <xf numFmtId="3" fontId="4" fillId="0" borderId="10" xfId="57" applyNumberFormat="1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Fill="1" applyAlignment="1">
      <alignment horizontal="left"/>
      <protection/>
    </xf>
    <xf numFmtId="0" fontId="8" fillId="0" borderId="0" xfId="0" applyFont="1" applyAlignment="1">
      <alignment horizontal="left"/>
    </xf>
    <xf numFmtId="2" fontId="4" fillId="0" borderId="10" xfId="57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horizontal="right" vertical="top"/>
      <protection/>
    </xf>
    <xf numFmtId="49" fontId="4" fillId="0" borderId="14" xfId="57" applyNumberFormat="1" applyFont="1" applyFill="1" applyBorder="1" applyAlignment="1" quotePrefix="1">
      <alignment horizontal="center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14" xfId="0" applyFont="1" applyFill="1" applyBorder="1" applyAlignment="1">
      <alignment vertical="justify"/>
    </xf>
    <xf numFmtId="0" fontId="4" fillId="0" borderId="14" xfId="0" applyFont="1" applyFill="1" applyBorder="1" applyAlignment="1">
      <alignment horizontal="center" vertical="justify"/>
    </xf>
    <xf numFmtId="3" fontId="4" fillId="0" borderId="14" xfId="0" applyNumberFormat="1" applyFont="1" applyFill="1" applyBorder="1" applyAlignment="1">
      <alignment horizontal="center" vertical="justify"/>
    </xf>
    <xf numFmtId="2" fontId="4" fillId="0" borderId="14" xfId="0" applyNumberFormat="1" applyFont="1" applyFill="1" applyBorder="1" applyAlignment="1">
      <alignment horizontal="center" vertical="justify"/>
    </xf>
    <xf numFmtId="0" fontId="4" fillId="0" borderId="0" xfId="57" applyFont="1" applyFill="1" applyAlignment="1">
      <alignment/>
      <protection/>
    </xf>
    <xf numFmtId="0" fontId="6" fillId="0" borderId="0" xfId="57" applyFont="1" applyFill="1" applyAlignment="1">
      <alignment/>
      <protection/>
    </xf>
    <xf numFmtId="0" fontId="4" fillId="0" borderId="0" xfId="0" applyFont="1" applyFill="1" applyBorder="1" applyAlignment="1">
      <alignment horizontal="left" vertical="justify" wrapText="1"/>
    </xf>
    <xf numFmtId="49" fontId="5" fillId="0" borderId="0" xfId="57" applyNumberFormat="1" applyFont="1" applyFill="1" applyBorder="1" applyAlignment="1">
      <alignment horizontal="left" vertical="top"/>
      <protection/>
    </xf>
    <xf numFmtId="0" fontId="4" fillId="34" borderId="10" xfId="57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horizontal="left" vertical="justify"/>
    </xf>
    <xf numFmtId="3" fontId="4" fillId="34" borderId="10" xfId="0" applyNumberFormat="1" applyFont="1" applyFill="1" applyBorder="1" applyAlignment="1">
      <alignment horizontal="center" vertical="justify"/>
    </xf>
    <xf numFmtId="3" fontId="4" fillId="34" borderId="10" xfId="57" applyNumberFormat="1" applyFont="1" applyFill="1" applyBorder="1" applyAlignment="1">
      <alignment horizontal="center"/>
      <protection/>
    </xf>
    <xf numFmtId="2" fontId="4" fillId="34" borderId="10" xfId="57" applyNumberFormat="1" applyFont="1" applyFill="1" applyBorder="1" applyAlignment="1">
      <alignment horizontal="center"/>
      <protection/>
    </xf>
    <xf numFmtId="4" fontId="4" fillId="34" borderId="10" xfId="57" applyNumberFormat="1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49" fontId="5" fillId="34" borderId="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21" xfId="57" applyNumberFormat="1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right" vertical="justify"/>
    </xf>
    <xf numFmtId="0" fontId="4" fillId="0" borderId="11" xfId="0" applyFont="1" applyFill="1" applyBorder="1" applyAlignment="1">
      <alignment horizontal="right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อย่างการคำนวณการเลื่อนขั้นเงินเดือน 1 เม.ย 5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19050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19050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19050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19050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</xdr:colOff>
      <xdr:row>38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89" name="Text Box 65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90" name="Text Box 66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91" name="Text Box 216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92" name="Text Box 217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93" name="Text Box 69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94" name="Text Box 71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95" name="Text Box 69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96" name="Text Box 71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19050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</xdr:colOff>
      <xdr:row>38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28575</xdr:colOff>
      <xdr:row>38</xdr:row>
      <xdr:rowOff>19050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28575</xdr:colOff>
      <xdr:row>38</xdr:row>
      <xdr:rowOff>19050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8394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400" name="Text Box 216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401" name="Text Box 217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402" name="Text Box 69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403" name="Text Box 71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404" name="Text Box 216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14325"/>
    <xdr:sp fLocksText="0">
      <xdr:nvSpPr>
        <xdr:cNvPr id="405" name="Text Box 217"/>
        <xdr:cNvSpPr txBox="1">
          <a:spLocks noChangeArrowheads="1"/>
        </xdr:cNvSpPr>
      </xdr:nvSpPr>
      <xdr:spPr>
        <a:xfrm>
          <a:off x="64770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406" name="Text Box 69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333375"/>
    <xdr:sp fLocksText="0">
      <xdr:nvSpPr>
        <xdr:cNvPr id="407" name="Text Box 71"/>
        <xdr:cNvSpPr txBox="1">
          <a:spLocks noChangeArrowheads="1"/>
        </xdr:cNvSpPr>
      </xdr:nvSpPr>
      <xdr:spPr>
        <a:xfrm>
          <a:off x="6477000" y="10839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0</xdr:row>
      <xdr:rowOff>95250</xdr:rowOff>
    </xdr:from>
    <xdr:to>
      <xdr:col>11</xdr:col>
      <xdr:colOff>0</xdr:colOff>
      <xdr:row>1</xdr:row>
      <xdr:rowOff>180975</xdr:rowOff>
    </xdr:to>
    <xdr:sp>
      <xdr:nvSpPr>
        <xdr:cNvPr id="408" name="Text Box 408"/>
        <xdr:cNvSpPr txBox="1">
          <a:spLocks noChangeArrowheads="1"/>
        </xdr:cNvSpPr>
      </xdr:nvSpPr>
      <xdr:spPr>
        <a:xfrm>
          <a:off x="9848850" y="95250"/>
          <a:ext cx="17716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09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0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1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2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7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9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0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5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7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2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3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4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5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6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7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9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3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3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4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6964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5537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0</xdr:row>
      <xdr:rowOff>152400</xdr:rowOff>
    </xdr:from>
    <xdr:to>
      <xdr:col>19</xdr:col>
      <xdr:colOff>819150</xdr:colOff>
      <xdr:row>1</xdr:row>
      <xdr:rowOff>161925</xdr:rowOff>
    </xdr:to>
    <xdr:sp>
      <xdr:nvSpPr>
        <xdr:cNvPr id="1" name="Text Box 408"/>
        <xdr:cNvSpPr txBox="1">
          <a:spLocks noChangeArrowheads="1"/>
        </xdr:cNvSpPr>
      </xdr:nvSpPr>
      <xdr:spPr>
        <a:xfrm>
          <a:off x="15230475" y="152400"/>
          <a:ext cx="20288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19050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19050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19050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19050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</xdr:colOff>
      <xdr:row>39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89" name="Text Box 65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90" name="Text Box 66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91" name="Text Box 216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92" name="Text Box 217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93" name="Text Box 69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94" name="Text Box 71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95" name="Text Box 69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96" name="Text Box 71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19050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</xdr:colOff>
      <xdr:row>39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28575</xdr:colOff>
      <xdr:row>39</xdr:row>
      <xdr:rowOff>19050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28575</xdr:colOff>
      <xdr:row>39</xdr:row>
      <xdr:rowOff>19050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34969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400" name="Text Box 216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401" name="Text Box 217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402" name="Text Box 69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403" name="Text Box 71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404" name="Text Box 216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14325"/>
    <xdr:sp fLocksText="0">
      <xdr:nvSpPr>
        <xdr:cNvPr id="405" name="Text Box 217"/>
        <xdr:cNvSpPr txBox="1">
          <a:spLocks noChangeArrowheads="1"/>
        </xdr:cNvSpPr>
      </xdr:nvSpPr>
      <xdr:spPr>
        <a:xfrm>
          <a:off x="6477000" y="13496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406" name="Text Box 69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76200" cy="333375"/>
    <xdr:sp fLocksText="0">
      <xdr:nvSpPr>
        <xdr:cNvPr id="407" name="Text Box 71"/>
        <xdr:cNvSpPr txBox="1">
          <a:spLocks noChangeArrowheads="1"/>
        </xdr:cNvSpPr>
      </xdr:nvSpPr>
      <xdr:spPr>
        <a:xfrm>
          <a:off x="6477000" y="13496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0</xdr:row>
      <xdr:rowOff>95250</xdr:rowOff>
    </xdr:from>
    <xdr:to>
      <xdr:col>11</xdr:col>
      <xdr:colOff>0</xdr:colOff>
      <xdr:row>1</xdr:row>
      <xdr:rowOff>180975</xdr:rowOff>
    </xdr:to>
    <xdr:sp>
      <xdr:nvSpPr>
        <xdr:cNvPr id="408" name="Text Box 408"/>
        <xdr:cNvSpPr txBox="1">
          <a:spLocks noChangeArrowheads="1"/>
        </xdr:cNvSpPr>
      </xdr:nvSpPr>
      <xdr:spPr>
        <a:xfrm>
          <a:off x="9877425" y="95250"/>
          <a:ext cx="17716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09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0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1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2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7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9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0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5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7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2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3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4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5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6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7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9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3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5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3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4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68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1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2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3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4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5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6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7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</xdr:colOff>
      <xdr:row>37</xdr:row>
      <xdr:rowOff>0</xdr:rowOff>
    </xdr:to>
    <xdr:pic>
      <xdr:nvPicPr>
        <xdr:cNvPr id="68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6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3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4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5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6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7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8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79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0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</xdr:colOff>
      <xdr:row>37</xdr:row>
      <xdr:rowOff>0</xdr:rowOff>
    </xdr:to>
    <xdr:pic>
      <xdr:nvPicPr>
        <xdr:cNvPr id="81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9254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190500</xdr:colOff>
      <xdr:row>23</xdr:row>
      <xdr:rowOff>152400</xdr:rowOff>
    </xdr:from>
    <xdr:ext cx="5438775" cy="1666875"/>
    <xdr:sp>
      <xdr:nvSpPr>
        <xdr:cNvPr id="819" name="สี่เหลี่ยมผืนผ้า 7"/>
        <xdr:cNvSpPr>
          <a:spLocks/>
        </xdr:cNvSpPr>
      </xdr:nvSpPr>
      <xdr:spPr>
        <a:xfrm>
          <a:off x="2286000" y="6972300"/>
          <a:ext cx="54387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19050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19050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19050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19050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</xdr:colOff>
      <xdr:row>31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</xdr:colOff>
      <xdr:row>40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89" name="Text Box 65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90" name="Text Box 66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91" name="Text Box 216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92" name="Text Box 217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93" name="Text Box 69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94" name="Text Box 71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95" name="Text Box 69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96" name="Text Box 71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19050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</xdr:colOff>
      <xdr:row>40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</xdr:colOff>
      <xdr:row>31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77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28575</xdr:colOff>
      <xdr:row>40</xdr:row>
      <xdr:rowOff>19050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28575</xdr:colOff>
      <xdr:row>40</xdr:row>
      <xdr:rowOff>19050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0495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400" name="Text Box 216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401" name="Text Box 217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402" name="Text Box 69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403" name="Text Box 71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404" name="Text Box 216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14325"/>
    <xdr:sp fLocksText="0">
      <xdr:nvSpPr>
        <xdr:cNvPr id="405" name="Text Box 217"/>
        <xdr:cNvSpPr txBox="1">
          <a:spLocks noChangeArrowheads="1"/>
        </xdr:cNvSpPr>
      </xdr:nvSpPr>
      <xdr:spPr>
        <a:xfrm>
          <a:off x="6800850" y="150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406" name="Text Box 69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333375"/>
    <xdr:sp fLocksText="0">
      <xdr:nvSpPr>
        <xdr:cNvPr id="407" name="Text Box 71"/>
        <xdr:cNvSpPr txBox="1">
          <a:spLocks noChangeArrowheads="1"/>
        </xdr:cNvSpPr>
      </xdr:nvSpPr>
      <xdr:spPr>
        <a:xfrm>
          <a:off x="6800850" y="1504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66675</xdr:colOff>
      <xdr:row>0</xdr:row>
      <xdr:rowOff>0</xdr:rowOff>
    </xdr:from>
    <xdr:to>
      <xdr:col>19</xdr:col>
      <xdr:colOff>638175</xdr:colOff>
      <xdr:row>1</xdr:row>
      <xdr:rowOff>9525</xdr:rowOff>
    </xdr:to>
    <xdr:sp>
      <xdr:nvSpPr>
        <xdr:cNvPr id="408" name="Text Box 408"/>
        <xdr:cNvSpPr txBox="1">
          <a:spLocks noChangeArrowheads="1"/>
        </xdr:cNvSpPr>
      </xdr:nvSpPr>
      <xdr:spPr>
        <a:xfrm>
          <a:off x="15287625" y="0"/>
          <a:ext cx="2038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twoCellAnchor>
  <xdr:twoCellAnchor>
    <xdr:from>
      <xdr:col>17</xdr:col>
      <xdr:colOff>295275</xdr:colOff>
      <xdr:row>33</xdr:row>
      <xdr:rowOff>238125</xdr:rowOff>
    </xdr:from>
    <xdr:to>
      <xdr:col>18</xdr:col>
      <xdr:colOff>438150</xdr:colOff>
      <xdr:row>35</xdr:row>
      <xdr:rowOff>200025</xdr:rowOff>
    </xdr:to>
    <xdr:sp>
      <xdr:nvSpPr>
        <xdr:cNvPr id="409" name="AutoShape 409"/>
        <xdr:cNvSpPr>
          <a:spLocks/>
        </xdr:cNvSpPr>
      </xdr:nvSpPr>
      <xdr:spPr>
        <a:xfrm>
          <a:off x="15516225" y="13287375"/>
          <a:ext cx="876300" cy="533400"/>
        </a:xfrm>
        <a:prstGeom prst="wedgeEllipseCallout">
          <a:avLst>
            <a:gd name="adj1" fmla="val -147856"/>
            <a:gd name="adj2" fmla="val -340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ห้ามติดลบ</a:t>
          </a:r>
        </a:p>
      </xdr:txBody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1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3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4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5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6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</xdr:colOff>
      <xdr:row>34</xdr:row>
      <xdr:rowOff>0</xdr:rowOff>
    </xdr:to>
    <xdr:pic>
      <xdr:nvPicPr>
        <xdr:cNvPr id="48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8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49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0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1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2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3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4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5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6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7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8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59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0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pic>
      <xdr:nvPicPr>
        <xdr:cNvPr id="6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3335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295275</xdr:colOff>
      <xdr:row>10</xdr:row>
      <xdr:rowOff>590550</xdr:rowOff>
    </xdr:from>
    <xdr:ext cx="5448300" cy="1905000"/>
    <xdr:sp>
      <xdr:nvSpPr>
        <xdr:cNvPr id="615" name="สี่เหลี่ยมผืนผ้า 7"/>
        <xdr:cNvSpPr>
          <a:spLocks/>
        </xdr:cNvSpPr>
      </xdr:nvSpPr>
      <xdr:spPr>
        <a:xfrm>
          <a:off x="7096125" y="3448050"/>
          <a:ext cx="54483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zoomScalePageLayoutView="0" workbookViewId="0" topLeftCell="A1">
      <selection activeCell="A4" sqref="A4:K4"/>
    </sheetView>
  </sheetViews>
  <sheetFormatPr defaultColWidth="9.140625" defaultRowHeight="22.5" customHeight="1"/>
  <cols>
    <col min="1" max="1" width="5.7109375" style="9" customWidth="1"/>
    <col min="2" max="2" width="25.7109375" style="3" customWidth="1"/>
    <col min="3" max="3" width="7.7109375" style="3" customWidth="1"/>
    <col min="4" max="4" width="22.57421875" style="3" customWidth="1"/>
    <col min="5" max="5" width="15.7109375" style="3" customWidth="1"/>
    <col min="6" max="6" width="19.7109375" style="3" customWidth="1"/>
    <col min="7" max="7" width="10.7109375" style="9" customWidth="1"/>
    <col min="8" max="8" width="12.28125" style="10" bestFit="1" customWidth="1"/>
    <col min="9" max="9" width="18.00390625" style="10" bestFit="1" customWidth="1"/>
    <col min="10" max="10" width="9.57421875" style="10" bestFit="1" customWidth="1"/>
    <col min="11" max="11" width="26.57421875" style="9" bestFit="1" customWidth="1"/>
    <col min="12" max="16384" width="9.140625" style="3" customWidth="1"/>
  </cols>
  <sheetData>
    <row r="1" spans="1:11" ht="22.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2.5" customHeight="1">
      <c r="A3" s="117" t="s">
        <v>134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2.5" customHeight="1">
      <c r="A4" s="117" t="s">
        <v>106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2.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3"/>
    </row>
    <row r="6" spans="1:11" s="9" customFormat="1" ht="22.5" customHeight="1">
      <c r="A6" s="13" t="s">
        <v>6</v>
      </c>
      <c r="B6" s="4" t="s">
        <v>107</v>
      </c>
      <c r="C6" s="4" t="s">
        <v>8</v>
      </c>
      <c r="D6" s="4" t="s">
        <v>17</v>
      </c>
      <c r="E6" s="4" t="s">
        <v>7</v>
      </c>
      <c r="F6" s="4" t="s">
        <v>17</v>
      </c>
      <c r="G6" s="4" t="s">
        <v>21</v>
      </c>
      <c r="H6" s="5" t="s">
        <v>19</v>
      </c>
      <c r="I6" s="5" t="s">
        <v>120</v>
      </c>
      <c r="J6" s="5" t="s">
        <v>20</v>
      </c>
      <c r="K6" s="13" t="s">
        <v>5</v>
      </c>
    </row>
    <row r="7" spans="1:11" s="9" customFormat="1" ht="22.5" customHeight="1">
      <c r="A7" s="4" t="s">
        <v>0</v>
      </c>
      <c r="B7" s="4" t="s">
        <v>2</v>
      </c>
      <c r="C7" s="4" t="s">
        <v>1</v>
      </c>
      <c r="D7" s="4" t="s">
        <v>90</v>
      </c>
      <c r="E7" s="4" t="s">
        <v>1</v>
      </c>
      <c r="F7" s="4" t="s">
        <v>91</v>
      </c>
      <c r="G7" s="4" t="s">
        <v>25</v>
      </c>
      <c r="H7" s="5" t="s">
        <v>26</v>
      </c>
      <c r="I7" s="5" t="s">
        <v>119</v>
      </c>
      <c r="J7" s="5" t="s">
        <v>27</v>
      </c>
      <c r="K7" s="4" t="s">
        <v>111</v>
      </c>
    </row>
    <row r="8" spans="1:11" s="9" customFormat="1" ht="22.5" customHeight="1">
      <c r="A8" s="4"/>
      <c r="B8" s="4"/>
      <c r="C8" s="4"/>
      <c r="D8" s="4"/>
      <c r="E8" s="4"/>
      <c r="F8" s="4"/>
      <c r="G8" s="4"/>
      <c r="H8" s="5"/>
      <c r="I8" s="5"/>
      <c r="J8" s="5"/>
      <c r="K8" s="7" t="s">
        <v>112</v>
      </c>
    </row>
    <row r="9" spans="1:11" s="9" customFormat="1" ht="22.5" customHeight="1">
      <c r="A9" s="26"/>
      <c r="B9" s="26"/>
      <c r="C9" s="26"/>
      <c r="D9" s="26"/>
      <c r="E9" s="26"/>
      <c r="F9" s="26"/>
      <c r="G9" s="26"/>
      <c r="H9" s="30"/>
      <c r="I9" s="30"/>
      <c r="J9" s="30"/>
      <c r="K9" s="34" t="s">
        <v>128</v>
      </c>
    </row>
    <row r="10" spans="1:11" ht="22.5" customHeight="1">
      <c r="A10" s="13"/>
      <c r="B10" s="43" t="s">
        <v>129</v>
      </c>
      <c r="C10" s="13"/>
      <c r="D10" s="13"/>
      <c r="E10" s="13"/>
      <c r="F10" s="13"/>
      <c r="G10" s="13"/>
      <c r="H10" s="29"/>
      <c r="I10" s="29"/>
      <c r="J10" s="29"/>
      <c r="K10" s="27"/>
    </row>
    <row r="11" spans="1:11" s="6" customFormat="1" ht="22.5" customHeight="1">
      <c r="A11" s="4">
        <v>1</v>
      </c>
      <c r="B11" s="18"/>
      <c r="C11" s="17"/>
      <c r="D11" s="23"/>
      <c r="E11" s="19"/>
      <c r="F11" s="47"/>
      <c r="G11" s="20"/>
      <c r="H11" s="49"/>
      <c r="I11" s="49"/>
      <c r="J11" s="49"/>
      <c r="K11" s="7"/>
    </row>
    <row r="12" spans="1:11" s="6" customFormat="1" ht="22.5" customHeight="1">
      <c r="A12" s="4">
        <v>2</v>
      </c>
      <c r="B12" s="16"/>
      <c r="C12" s="17"/>
      <c r="D12" s="18"/>
      <c r="E12" s="23"/>
      <c r="F12" s="47"/>
      <c r="G12" s="24"/>
      <c r="H12" s="49"/>
      <c r="I12" s="49"/>
      <c r="J12" s="49"/>
      <c r="K12" s="4"/>
    </row>
    <row r="13" spans="1:11" ht="22.5" customHeight="1">
      <c r="A13" s="4">
        <v>3</v>
      </c>
      <c r="B13" s="16"/>
      <c r="C13" s="17"/>
      <c r="D13" s="18"/>
      <c r="E13" s="19"/>
      <c r="F13" s="47"/>
      <c r="G13" s="20"/>
      <c r="H13" s="49"/>
      <c r="I13" s="49"/>
      <c r="J13" s="49"/>
      <c r="K13" s="4"/>
    </row>
    <row r="14" spans="1:11" ht="21">
      <c r="A14" s="80">
        <v>4</v>
      </c>
      <c r="B14" s="81"/>
      <c r="C14" s="82"/>
      <c r="D14" s="81"/>
      <c r="E14" s="83"/>
      <c r="F14" s="93"/>
      <c r="G14" s="49"/>
      <c r="H14" s="49"/>
      <c r="I14" s="49"/>
      <c r="J14" s="49"/>
      <c r="K14" s="7"/>
    </row>
    <row r="15" spans="1:11" ht="22.5" customHeight="1">
      <c r="A15" s="4"/>
      <c r="B15" s="18"/>
      <c r="C15" s="17"/>
      <c r="D15" s="55"/>
      <c r="E15" s="19"/>
      <c r="F15" s="93" t="s">
        <v>69</v>
      </c>
      <c r="G15" s="14"/>
      <c r="H15" s="5"/>
      <c r="I15" s="5"/>
      <c r="J15" s="5"/>
      <c r="K15" s="7"/>
    </row>
    <row r="16" spans="1:11" ht="22.5" customHeight="1" thickBot="1">
      <c r="A16" s="4"/>
      <c r="B16" s="18"/>
      <c r="C16" s="17"/>
      <c r="D16" s="61"/>
      <c r="E16" s="23"/>
      <c r="F16" s="60" t="s">
        <v>70</v>
      </c>
      <c r="G16" s="46"/>
      <c r="H16" s="5"/>
      <c r="I16" s="5"/>
      <c r="J16" s="5"/>
      <c r="K16" s="7"/>
    </row>
    <row r="17" spans="1:11" ht="22.5" customHeight="1" thickTop="1">
      <c r="A17" s="4"/>
      <c r="B17" s="44" t="s">
        <v>130</v>
      </c>
      <c r="C17" s="4"/>
      <c r="D17" s="4"/>
      <c r="E17" s="4"/>
      <c r="F17" s="4"/>
      <c r="G17" s="13"/>
      <c r="H17" s="5"/>
      <c r="I17" s="5"/>
      <c r="J17" s="5"/>
      <c r="K17" s="7"/>
    </row>
    <row r="18" spans="1:11" ht="22.5" customHeight="1">
      <c r="A18" s="4">
        <v>1</v>
      </c>
      <c r="B18" s="18"/>
      <c r="C18" s="17"/>
      <c r="D18" s="23"/>
      <c r="E18" s="19"/>
      <c r="F18" s="47"/>
      <c r="G18" s="20"/>
      <c r="H18" s="49"/>
      <c r="I18" s="49"/>
      <c r="J18" s="49"/>
      <c r="K18" s="7"/>
    </row>
    <row r="19" spans="1:11" ht="22.5" customHeight="1">
      <c r="A19" s="4">
        <v>2</v>
      </c>
      <c r="B19" s="16"/>
      <c r="C19" s="17"/>
      <c r="D19" s="18"/>
      <c r="E19" s="23"/>
      <c r="F19" s="47"/>
      <c r="G19" s="24"/>
      <c r="H19" s="49"/>
      <c r="I19" s="49"/>
      <c r="J19" s="49"/>
      <c r="K19" s="7"/>
    </row>
    <row r="20" spans="1:11" ht="22.5" customHeight="1">
      <c r="A20" s="4">
        <v>3</v>
      </c>
      <c r="B20" s="16"/>
      <c r="C20" s="17"/>
      <c r="D20" s="18"/>
      <c r="E20" s="19"/>
      <c r="F20" s="48"/>
      <c r="G20" s="20"/>
      <c r="H20" s="49"/>
      <c r="I20" s="49"/>
      <c r="J20" s="49"/>
      <c r="K20" s="7"/>
    </row>
    <row r="21" spans="1:11" ht="22.5" customHeight="1">
      <c r="A21" s="4">
        <v>4</v>
      </c>
      <c r="B21" s="18"/>
      <c r="C21" s="17"/>
      <c r="D21" s="18"/>
      <c r="E21" s="19"/>
      <c r="F21" s="48"/>
      <c r="G21" s="20"/>
      <c r="H21" s="49"/>
      <c r="I21" s="49"/>
      <c r="J21" s="49"/>
      <c r="K21" s="7"/>
    </row>
    <row r="22" spans="1:11" ht="22.5" customHeight="1">
      <c r="A22" s="4"/>
      <c r="B22" s="18"/>
      <c r="C22" s="17"/>
      <c r="D22" s="55"/>
      <c r="E22" s="19"/>
      <c r="F22" s="93" t="s">
        <v>73</v>
      </c>
      <c r="G22" s="14"/>
      <c r="H22" s="5"/>
      <c r="I22" s="5"/>
      <c r="J22" s="5"/>
      <c r="K22" s="7"/>
    </row>
    <row r="23" spans="1:11" ht="22.5" customHeight="1" thickBot="1">
      <c r="A23" s="4"/>
      <c r="B23" s="18"/>
      <c r="C23" s="17"/>
      <c r="D23" s="61"/>
      <c r="E23" s="23"/>
      <c r="F23" s="60" t="s">
        <v>74</v>
      </c>
      <c r="G23" s="46"/>
      <c r="H23" s="5"/>
      <c r="I23" s="5"/>
      <c r="J23" s="5"/>
      <c r="K23" s="7"/>
    </row>
    <row r="24" spans="1:11" ht="22.5" customHeight="1" thickTop="1">
      <c r="A24" s="4"/>
      <c r="B24" s="44" t="s">
        <v>67</v>
      </c>
      <c r="C24" s="4"/>
      <c r="D24" s="4"/>
      <c r="E24" s="4"/>
      <c r="F24" s="4"/>
      <c r="G24" s="13"/>
      <c r="H24" s="5"/>
      <c r="I24" s="5"/>
      <c r="J24" s="5"/>
      <c r="K24" s="7"/>
    </row>
    <row r="25" spans="1:11" ht="22.5" customHeight="1">
      <c r="A25" s="4">
        <v>1</v>
      </c>
      <c r="B25" s="18"/>
      <c r="C25" s="17"/>
      <c r="D25" s="23"/>
      <c r="E25" s="19"/>
      <c r="F25" s="47"/>
      <c r="G25" s="20"/>
      <c r="H25" s="49"/>
      <c r="I25" s="49"/>
      <c r="J25" s="49"/>
      <c r="K25" s="7"/>
    </row>
    <row r="26" spans="1:11" ht="22.5" customHeight="1">
      <c r="A26" s="4">
        <v>2</v>
      </c>
      <c r="B26" s="16"/>
      <c r="C26" s="17"/>
      <c r="D26" s="18"/>
      <c r="E26" s="23"/>
      <c r="F26" s="47"/>
      <c r="G26" s="24"/>
      <c r="H26" s="49"/>
      <c r="I26" s="49"/>
      <c r="J26" s="49"/>
      <c r="K26" s="7"/>
    </row>
    <row r="27" spans="1:11" ht="22.5" customHeight="1">
      <c r="A27" s="4">
        <v>3</v>
      </c>
      <c r="B27" s="16"/>
      <c r="C27" s="17"/>
      <c r="D27" s="18"/>
      <c r="E27" s="19"/>
      <c r="F27" s="48"/>
      <c r="G27" s="20"/>
      <c r="H27" s="49"/>
      <c r="I27" s="49"/>
      <c r="J27" s="49"/>
      <c r="K27" s="7"/>
    </row>
    <row r="28" spans="1:11" ht="22.5" customHeight="1">
      <c r="A28" s="4">
        <v>4</v>
      </c>
      <c r="B28" s="18"/>
      <c r="C28" s="17"/>
      <c r="D28" s="18"/>
      <c r="E28" s="19"/>
      <c r="F28" s="48"/>
      <c r="G28" s="20"/>
      <c r="H28" s="49"/>
      <c r="I28" s="49"/>
      <c r="J28" s="49"/>
      <c r="K28" s="7"/>
    </row>
    <row r="29" spans="1:11" ht="22.5" customHeight="1">
      <c r="A29" s="4"/>
      <c r="B29" s="18"/>
      <c r="C29" s="17"/>
      <c r="D29" s="55"/>
      <c r="E29" s="19"/>
      <c r="F29" s="93" t="s">
        <v>76</v>
      </c>
      <c r="G29" s="14"/>
      <c r="H29" s="5"/>
      <c r="I29" s="5"/>
      <c r="J29" s="5"/>
      <c r="K29" s="7"/>
    </row>
    <row r="30" spans="1:11" ht="22.5" customHeight="1" thickBot="1">
      <c r="A30" s="4"/>
      <c r="B30" s="18"/>
      <c r="C30" s="17"/>
      <c r="D30" s="61"/>
      <c r="E30" s="23"/>
      <c r="F30" s="60" t="s">
        <v>77</v>
      </c>
      <c r="G30" s="46"/>
      <c r="H30" s="5"/>
      <c r="I30" s="5"/>
      <c r="J30" s="5"/>
      <c r="K30" s="7"/>
    </row>
    <row r="31" spans="1:11" ht="22.5" customHeight="1" thickTop="1">
      <c r="A31" s="4"/>
      <c r="B31" s="44" t="s">
        <v>68</v>
      </c>
      <c r="C31" s="4"/>
      <c r="D31" s="4"/>
      <c r="E31" s="4"/>
      <c r="F31" s="4"/>
      <c r="G31" s="13"/>
      <c r="H31" s="5"/>
      <c r="I31" s="5"/>
      <c r="J31" s="5"/>
      <c r="K31" s="7"/>
    </row>
    <row r="32" spans="1:11" ht="22.5" customHeight="1">
      <c r="A32" s="4">
        <v>1</v>
      </c>
      <c r="B32" s="18"/>
      <c r="C32" s="17"/>
      <c r="D32" s="18"/>
      <c r="E32" s="19"/>
      <c r="F32" s="47"/>
      <c r="G32" s="20"/>
      <c r="H32" s="49"/>
      <c r="I32" s="49"/>
      <c r="J32" s="49"/>
      <c r="K32" s="7"/>
    </row>
    <row r="33" spans="1:11" ht="22.5" customHeight="1">
      <c r="A33" s="4">
        <v>2</v>
      </c>
      <c r="B33" s="18"/>
      <c r="C33" s="17"/>
      <c r="D33" s="18"/>
      <c r="E33" s="19"/>
      <c r="F33" s="48"/>
      <c r="G33" s="20"/>
      <c r="H33" s="49"/>
      <c r="I33" s="49"/>
      <c r="J33" s="49"/>
      <c r="K33" s="7"/>
    </row>
    <row r="34" spans="1:11" ht="22.5" customHeight="1">
      <c r="A34" s="4"/>
      <c r="B34" s="18"/>
      <c r="C34" s="17"/>
      <c r="D34" s="55"/>
      <c r="E34" s="19"/>
      <c r="F34" s="93" t="s">
        <v>80</v>
      </c>
      <c r="G34" s="14"/>
      <c r="H34" s="5"/>
      <c r="I34" s="5"/>
      <c r="J34" s="5"/>
      <c r="K34" s="7"/>
    </row>
    <row r="35" spans="1:11" ht="22.5" customHeight="1" thickBot="1">
      <c r="A35" s="4"/>
      <c r="B35" s="18"/>
      <c r="C35" s="17"/>
      <c r="D35" s="61"/>
      <c r="E35" s="23"/>
      <c r="F35" s="60" t="s">
        <v>81</v>
      </c>
      <c r="G35" s="46"/>
      <c r="H35" s="5"/>
      <c r="I35" s="5"/>
      <c r="J35" s="5"/>
      <c r="K35" s="7"/>
    </row>
    <row r="36" spans="1:11" ht="22.5" customHeight="1" thickTop="1">
      <c r="A36" s="67"/>
      <c r="B36" s="68" t="s">
        <v>79</v>
      </c>
      <c r="C36" s="67"/>
      <c r="D36" s="67"/>
      <c r="E36" s="67"/>
      <c r="F36" s="67"/>
      <c r="G36" s="69"/>
      <c r="H36" s="70"/>
      <c r="I36" s="70"/>
      <c r="J36" s="70"/>
      <c r="K36" s="7"/>
    </row>
    <row r="37" spans="1:11" ht="22.5" customHeight="1">
      <c r="A37" s="4"/>
      <c r="B37" s="18"/>
      <c r="C37" s="17"/>
      <c r="D37" s="55"/>
      <c r="E37" s="55"/>
      <c r="F37" s="60" t="s">
        <v>114</v>
      </c>
      <c r="G37" s="14"/>
      <c r="H37" s="5"/>
      <c r="I37" s="5"/>
      <c r="J37" s="5"/>
      <c r="K37" s="7"/>
    </row>
    <row r="38" spans="1:11" ht="22.5" customHeight="1" thickBot="1">
      <c r="A38" s="4"/>
      <c r="B38" s="18"/>
      <c r="C38" s="17"/>
      <c r="D38" s="61"/>
      <c r="E38" s="23"/>
      <c r="F38" s="60" t="s">
        <v>115</v>
      </c>
      <c r="G38" s="46"/>
      <c r="H38" s="5"/>
      <c r="I38" s="5"/>
      <c r="J38" s="5"/>
      <c r="K38" s="7"/>
    </row>
    <row r="39" spans="5:11" ht="22.5" customHeight="1" thickTop="1">
      <c r="E39" s="9"/>
      <c r="F39" s="9"/>
      <c r="G39" s="25"/>
      <c r="K39" s="25"/>
    </row>
    <row r="40" spans="5:11" ht="22.5" customHeight="1">
      <c r="E40" s="9"/>
      <c r="F40" s="9"/>
      <c r="G40" s="25"/>
      <c r="K40" s="25"/>
    </row>
    <row r="41" spans="5:13" ht="22.5" customHeight="1">
      <c r="E41" s="9"/>
      <c r="F41" s="9"/>
      <c r="G41" s="25"/>
      <c r="H41" s="115" t="s">
        <v>45</v>
      </c>
      <c r="I41" s="115"/>
      <c r="J41" s="115"/>
      <c r="K41" s="115"/>
      <c r="L41" s="102"/>
      <c r="M41" s="102"/>
    </row>
    <row r="42" spans="5:13" ht="22.5" customHeight="1">
      <c r="E42" s="9"/>
      <c r="F42" s="9"/>
      <c r="G42" s="25"/>
      <c r="H42" s="115" t="s">
        <v>46</v>
      </c>
      <c r="I42" s="115"/>
      <c r="J42" s="115"/>
      <c r="K42" s="115"/>
      <c r="L42" s="102"/>
      <c r="M42" s="102"/>
    </row>
    <row r="43" spans="5:13" ht="22.5" customHeight="1">
      <c r="E43" s="9"/>
      <c r="F43" s="9"/>
      <c r="G43" s="25"/>
      <c r="H43" s="116" t="s">
        <v>13</v>
      </c>
      <c r="I43" s="116"/>
      <c r="J43" s="116"/>
      <c r="K43" s="116"/>
      <c r="L43" s="103"/>
      <c r="M43" s="103"/>
    </row>
    <row r="44" spans="5:11" ht="22.5" customHeight="1">
      <c r="E44" s="9"/>
      <c r="F44" s="9"/>
      <c r="G44" s="25"/>
      <c r="K44" s="25"/>
    </row>
    <row r="45" ht="22.5" customHeight="1">
      <c r="K45" s="25"/>
    </row>
    <row r="46" ht="22.5" customHeight="1">
      <c r="K46" s="25"/>
    </row>
    <row r="47" ht="22.5" customHeight="1">
      <c r="K47" s="25"/>
    </row>
    <row r="48" ht="22.5" customHeight="1">
      <c r="K48" s="25"/>
    </row>
    <row r="49" ht="22.5" customHeight="1">
      <c r="K49" s="25"/>
    </row>
    <row r="50" ht="22.5" customHeight="1">
      <c r="K50" s="25"/>
    </row>
  </sheetData>
  <sheetProtection/>
  <mergeCells count="8">
    <mergeCell ref="H42:K42"/>
    <mergeCell ref="H43:K43"/>
    <mergeCell ref="A1:K1"/>
    <mergeCell ref="A2:K2"/>
    <mergeCell ref="A3:K3"/>
    <mergeCell ref="A4:K4"/>
    <mergeCell ref="A5:J5"/>
    <mergeCell ref="H41:K4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="75" zoomScaleSheetLayoutView="75" zoomScalePageLayoutView="0" workbookViewId="0" topLeftCell="C7">
      <selection activeCell="I29" sqref="I29"/>
    </sheetView>
  </sheetViews>
  <sheetFormatPr defaultColWidth="9.140625" defaultRowHeight="22.5" customHeight="1"/>
  <cols>
    <col min="1" max="1" width="5.7109375" style="9" customWidth="1"/>
    <col min="2" max="2" width="25.7109375" style="3" customWidth="1"/>
    <col min="3" max="3" width="7.7109375" style="3" customWidth="1"/>
    <col min="4" max="4" width="22.57421875" style="3" customWidth="1"/>
    <col min="5" max="6" width="15.7109375" style="3" customWidth="1"/>
    <col min="7" max="7" width="10.7109375" style="9" customWidth="1"/>
    <col min="8" max="8" width="12.28125" style="10" bestFit="1" customWidth="1"/>
    <col min="9" max="9" width="18.421875" style="10" bestFit="1" customWidth="1"/>
    <col min="10" max="10" width="9.57421875" style="10" bestFit="1" customWidth="1"/>
    <col min="11" max="11" width="9.7109375" style="11" bestFit="1" customWidth="1"/>
    <col min="12" max="12" width="14.7109375" style="10" bestFit="1" customWidth="1"/>
    <col min="13" max="13" width="12.57421875" style="10" customWidth="1"/>
    <col min="14" max="14" width="9.8515625" style="10" bestFit="1" customWidth="1"/>
    <col min="15" max="15" width="11.28125" style="9" bestFit="1" customWidth="1"/>
    <col min="16" max="16" width="11.28125" style="11" bestFit="1" customWidth="1"/>
    <col min="17" max="17" width="12.00390625" style="10" bestFit="1" customWidth="1"/>
    <col min="18" max="18" width="10.57421875" style="11" bestFit="1" customWidth="1"/>
    <col min="19" max="19" width="10.421875" style="9" bestFit="1" customWidth="1"/>
    <col min="20" max="20" width="14.7109375" style="9" customWidth="1"/>
    <col min="21" max="16384" width="9.140625" style="3" customWidth="1"/>
  </cols>
  <sheetData>
    <row r="1" spans="1:20" ht="22.5" customHeight="1">
      <c r="A1" s="117" t="s">
        <v>135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2.5" customHeight="1">
      <c r="A2" s="117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22.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2.5" customHeight="1">
      <c r="A4" s="29"/>
      <c r="B4" s="5"/>
      <c r="C4" s="5"/>
      <c r="D4" s="5"/>
      <c r="E4" s="5"/>
      <c r="F4" s="5"/>
      <c r="G4" s="45" t="s">
        <v>50</v>
      </c>
      <c r="H4" s="45" t="s">
        <v>51</v>
      </c>
      <c r="I4" s="45" t="s">
        <v>52</v>
      </c>
      <c r="J4" s="45" t="s">
        <v>53</v>
      </c>
      <c r="K4" s="45" t="s">
        <v>54</v>
      </c>
      <c r="L4" s="45" t="s">
        <v>55</v>
      </c>
      <c r="M4" s="45" t="s">
        <v>56</v>
      </c>
      <c r="N4" s="45" t="s">
        <v>57</v>
      </c>
      <c r="O4" s="50" t="s">
        <v>58</v>
      </c>
      <c r="P4" s="50" t="s">
        <v>59</v>
      </c>
      <c r="Q4" s="45" t="s">
        <v>95</v>
      </c>
      <c r="R4" s="45" t="s">
        <v>96</v>
      </c>
      <c r="S4" s="45" t="s">
        <v>121</v>
      </c>
      <c r="T4" s="5"/>
    </row>
    <row r="5" spans="1:20" s="9" customFormat="1" ht="22.5" customHeight="1">
      <c r="A5" s="4" t="s">
        <v>6</v>
      </c>
      <c r="B5" s="4" t="s">
        <v>16</v>
      </c>
      <c r="C5" s="4" t="s">
        <v>8</v>
      </c>
      <c r="D5" s="4" t="s">
        <v>17</v>
      </c>
      <c r="E5" s="4" t="s">
        <v>7</v>
      </c>
      <c r="F5" s="4" t="s">
        <v>17</v>
      </c>
      <c r="G5" s="4" t="s">
        <v>21</v>
      </c>
      <c r="H5" s="5" t="s">
        <v>19</v>
      </c>
      <c r="I5" s="5" t="s">
        <v>120</v>
      </c>
      <c r="J5" s="5" t="s">
        <v>20</v>
      </c>
      <c r="K5" s="8" t="s">
        <v>42</v>
      </c>
      <c r="L5" s="5" t="s">
        <v>15</v>
      </c>
      <c r="M5" s="5" t="s">
        <v>15</v>
      </c>
      <c r="N5" s="5" t="s">
        <v>15</v>
      </c>
      <c r="O5" s="4" t="s">
        <v>22</v>
      </c>
      <c r="P5" s="8" t="s">
        <v>12</v>
      </c>
      <c r="Q5" s="5" t="s">
        <v>18</v>
      </c>
      <c r="R5" s="8" t="s">
        <v>23</v>
      </c>
      <c r="S5" s="4" t="s">
        <v>24</v>
      </c>
      <c r="T5" s="4" t="s">
        <v>5</v>
      </c>
    </row>
    <row r="6" spans="1:20" s="9" customFormat="1" ht="22.5" customHeight="1">
      <c r="A6" s="4" t="s">
        <v>0</v>
      </c>
      <c r="B6" s="4" t="s">
        <v>2</v>
      </c>
      <c r="C6" s="4" t="s">
        <v>1</v>
      </c>
      <c r="D6" s="4" t="s">
        <v>90</v>
      </c>
      <c r="E6" s="4" t="s">
        <v>1</v>
      </c>
      <c r="F6" s="4" t="s">
        <v>91</v>
      </c>
      <c r="G6" s="4" t="s">
        <v>25</v>
      </c>
      <c r="H6" s="5" t="s">
        <v>26</v>
      </c>
      <c r="I6" s="5" t="s">
        <v>119</v>
      </c>
      <c r="J6" s="5" t="s">
        <v>27</v>
      </c>
      <c r="K6" s="8" t="s">
        <v>43</v>
      </c>
      <c r="L6" s="22" t="s">
        <v>28</v>
      </c>
      <c r="M6" s="22" t="s">
        <v>28</v>
      </c>
      <c r="N6" s="5" t="s">
        <v>41</v>
      </c>
      <c r="O6" s="4" t="s">
        <v>29</v>
      </c>
      <c r="P6" s="8" t="s">
        <v>39</v>
      </c>
      <c r="Q6" s="5" t="s">
        <v>44</v>
      </c>
      <c r="R6" s="8" t="s">
        <v>30</v>
      </c>
      <c r="S6" s="4" t="s">
        <v>30</v>
      </c>
      <c r="T6" s="4"/>
    </row>
    <row r="7" spans="1:20" ht="22.5" customHeight="1">
      <c r="A7" s="26"/>
      <c r="B7" s="98"/>
      <c r="C7" s="99"/>
      <c r="D7" s="98"/>
      <c r="E7" s="78"/>
      <c r="F7" s="78"/>
      <c r="G7" s="100"/>
      <c r="H7" s="100"/>
      <c r="I7" s="30"/>
      <c r="J7" s="100"/>
      <c r="K7" s="101"/>
      <c r="L7" s="32" t="s">
        <v>48</v>
      </c>
      <c r="M7" s="32" t="s">
        <v>49</v>
      </c>
      <c r="N7" s="30"/>
      <c r="O7" s="94" t="s">
        <v>122</v>
      </c>
      <c r="P7" s="53" t="s">
        <v>123</v>
      </c>
      <c r="Q7" s="33" t="s">
        <v>124</v>
      </c>
      <c r="R7" s="101"/>
      <c r="S7" s="100"/>
      <c r="T7" s="34"/>
    </row>
    <row r="8" spans="1:21" s="6" customFormat="1" ht="22.5" customHeight="1">
      <c r="A8" s="4"/>
      <c r="B8" s="43" t="s">
        <v>129</v>
      </c>
      <c r="C8" s="17"/>
      <c r="D8" s="23"/>
      <c r="E8" s="23"/>
      <c r="F8" s="23"/>
      <c r="G8" s="24"/>
      <c r="H8" s="5"/>
      <c r="I8" s="5"/>
      <c r="J8" s="5"/>
      <c r="K8" s="8"/>
      <c r="L8" s="35"/>
      <c r="M8" s="5"/>
      <c r="N8" s="5"/>
      <c r="O8" s="4"/>
      <c r="P8" s="8"/>
      <c r="Q8" s="5"/>
      <c r="R8" s="8"/>
      <c r="S8" s="20"/>
      <c r="T8" s="7"/>
      <c r="U8" s="3"/>
    </row>
    <row r="9" spans="1:20" s="6" customFormat="1" ht="22.5" customHeight="1">
      <c r="A9" s="4"/>
      <c r="B9" s="16"/>
      <c r="C9" s="17"/>
      <c r="D9" s="18"/>
      <c r="E9" s="19"/>
      <c r="F9" s="19"/>
      <c r="G9" s="20"/>
      <c r="H9" s="20"/>
      <c r="I9" s="20"/>
      <c r="J9" s="20"/>
      <c r="K9" s="21"/>
      <c r="L9" s="35"/>
      <c r="M9" s="5"/>
      <c r="N9" s="5"/>
      <c r="O9" s="4"/>
      <c r="P9" s="8"/>
      <c r="Q9" s="5"/>
      <c r="R9" s="8"/>
      <c r="S9" s="20"/>
      <c r="T9" s="4"/>
    </row>
    <row r="10" spans="1:20" ht="22.5" customHeight="1">
      <c r="A10" s="4"/>
      <c r="B10" s="18"/>
      <c r="C10" s="17"/>
      <c r="D10" s="18"/>
      <c r="E10" s="19"/>
      <c r="F10" s="19"/>
      <c r="G10" s="20"/>
      <c r="H10" s="22"/>
      <c r="I10" s="22"/>
      <c r="J10" s="5"/>
      <c r="K10" s="8"/>
      <c r="L10" s="35"/>
      <c r="M10" s="5"/>
      <c r="N10" s="5"/>
      <c r="O10" s="4"/>
      <c r="P10" s="8"/>
      <c r="Q10" s="5"/>
      <c r="R10" s="8"/>
      <c r="S10" s="20"/>
      <c r="T10" s="4"/>
    </row>
    <row r="11" spans="1:20" ht="22.5" customHeight="1">
      <c r="A11" s="4"/>
      <c r="B11" s="18"/>
      <c r="C11" s="17"/>
      <c r="D11" s="18"/>
      <c r="E11" s="19"/>
      <c r="F11" s="19"/>
      <c r="G11" s="20"/>
      <c r="H11" s="22"/>
      <c r="I11" s="22"/>
      <c r="J11" s="5"/>
      <c r="K11" s="8"/>
      <c r="L11" s="35"/>
      <c r="M11" s="5"/>
      <c r="N11" s="5"/>
      <c r="O11" s="4"/>
      <c r="P11" s="8"/>
      <c r="Q11" s="5"/>
      <c r="R11" s="8"/>
      <c r="S11" s="20"/>
      <c r="T11" s="7"/>
    </row>
    <row r="12" spans="1:20" ht="22.5" customHeight="1">
      <c r="A12" s="4"/>
      <c r="B12" s="18"/>
      <c r="C12" s="17"/>
      <c r="D12" s="18"/>
      <c r="E12" s="19"/>
      <c r="F12" s="93" t="s">
        <v>69</v>
      </c>
      <c r="G12" s="14"/>
      <c r="H12" s="22"/>
      <c r="I12" s="22"/>
      <c r="J12" s="5"/>
      <c r="K12" s="8"/>
      <c r="L12" s="35"/>
      <c r="M12" s="120" t="s">
        <v>71</v>
      </c>
      <c r="N12" s="121"/>
      <c r="O12" s="122"/>
      <c r="P12" s="54"/>
      <c r="Q12" s="5"/>
      <c r="R12" s="8"/>
      <c r="S12" s="20"/>
      <c r="T12" s="7"/>
    </row>
    <row r="13" spans="1:20" ht="22.5" customHeight="1" thickBot="1">
      <c r="A13" s="4"/>
      <c r="B13" s="18"/>
      <c r="C13" s="17"/>
      <c r="D13" s="18"/>
      <c r="E13" s="19"/>
      <c r="F13" s="60" t="s">
        <v>70</v>
      </c>
      <c r="G13" s="46"/>
      <c r="H13" s="22"/>
      <c r="I13" s="22"/>
      <c r="J13" s="5"/>
      <c r="K13" s="8"/>
      <c r="L13" s="120" t="s">
        <v>72</v>
      </c>
      <c r="M13" s="121"/>
      <c r="N13" s="121"/>
      <c r="O13" s="122"/>
      <c r="P13" s="52"/>
      <c r="Q13" s="5"/>
      <c r="R13" s="8"/>
      <c r="S13" s="20"/>
      <c r="T13" s="7"/>
    </row>
    <row r="14" spans="1:20" ht="22.5" customHeight="1" thickTop="1">
      <c r="A14" s="4"/>
      <c r="B14" s="105" t="s">
        <v>130</v>
      </c>
      <c r="C14" s="17"/>
      <c r="D14" s="18"/>
      <c r="E14" s="19"/>
      <c r="F14" s="19"/>
      <c r="G14" s="20"/>
      <c r="H14" s="22"/>
      <c r="I14" s="22"/>
      <c r="J14" s="5"/>
      <c r="K14" s="8"/>
      <c r="L14" s="35"/>
      <c r="M14" s="5"/>
      <c r="N14" s="5"/>
      <c r="O14" s="4"/>
      <c r="P14" s="8"/>
      <c r="Q14" s="5"/>
      <c r="R14" s="8"/>
      <c r="S14" s="20"/>
      <c r="T14" s="7"/>
    </row>
    <row r="15" spans="1:20" ht="22.5" customHeight="1">
      <c r="A15" s="4"/>
      <c r="B15" s="18"/>
      <c r="C15" s="17"/>
      <c r="D15" s="18"/>
      <c r="E15" s="19"/>
      <c r="F15" s="19"/>
      <c r="G15" s="20"/>
      <c r="H15" s="22"/>
      <c r="I15" s="22"/>
      <c r="J15" s="5"/>
      <c r="K15" s="8"/>
      <c r="L15" s="35"/>
      <c r="M15" s="5"/>
      <c r="N15" s="5"/>
      <c r="O15" s="4"/>
      <c r="P15" s="8"/>
      <c r="Q15" s="5"/>
      <c r="R15" s="8"/>
      <c r="S15" s="20"/>
      <c r="T15" s="7"/>
    </row>
    <row r="16" spans="1:20" ht="22.5" customHeight="1">
      <c r="A16" s="4"/>
      <c r="B16" s="18"/>
      <c r="C16" s="17"/>
      <c r="D16" s="18"/>
      <c r="E16" s="19"/>
      <c r="F16" s="19"/>
      <c r="G16" s="20"/>
      <c r="H16" s="22"/>
      <c r="I16" s="22"/>
      <c r="J16" s="5"/>
      <c r="K16" s="8"/>
      <c r="L16" s="35"/>
      <c r="M16" s="5"/>
      <c r="N16" s="5"/>
      <c r="O16" s="4"/>
      <c r="P16" s="8"/>
      <c r="Q16" s="5"/>
      <c r="R16" s="8"/>
      <c r="S16" s="20"/>
      <c r="T16" s="7"/>
    </row>
    <row r="17" spans="1:20" ht="22.5" customHeight="1">
      <c r="A17" s="4"/>
      <c r="B17" s="18"/>
      <c r="C17" s="17"/>
      <c r="D17" s="18"/>
      <c r="E17" s="19"/>
      <c r="F17" s="19"/>
      <c r="G17" s="20"/>
      <c r="H17" s="22"/>
      <c r="I17" s="22"/>
      <c r="J17" s="5"/>
      <c r="K17" s="8"/>
      <c r="L17" s="35"/>
      <c r="M17" s="5"/>
      <c r="N17" s="5"/>
      <c r="O17" s="4"/>
      <c r="P17" s="8"/>
      <c r="Q17" s="5"/>
      <c r="R17" s="8"/>
      <c r="S17" s="20"/>
      <c r="T17" s="7"/>
    </row>
    <row r="18" spans="1:20" ht="22.5" customHeight="1">
      <c r="A18" s="4"/>
      <c r="B18" s="18"/>
      <c r="C18" s="17"/>
      <c r="D18" s="18"/>
      <c r="E18" s="19"/>
      <c r="F18" s="93" t="s">
        <v>73</v>
      </c>
      <c r="G18" s="14"/>
      <c r="H18" s="22"/>
      <c r="I18" s="22"/>
      <c r="J18" s="5"/>
      <c r="K18" s="8"/>
      <c r="L18" s="35"/>
      <c r="M18" s="120" t="s">
        <v>75</v>
      </c>
      <c r="N18" s="121"/>
      <c r="O18" s="122"/>
      <c r="P18" s="54"/>
      <c r="Q18" s="5"/>
      <c r="R18" s="8"/>
      <c r="S18" s="20"/>
      <c r="T18" s="7"/>
    </row>
    <row r="19" spans="1:20" ht="22.5" customHeight="1" thickBot="1">
      <c r="A19" s="4"/>
      <c r="B19" s="18"/>
      <c r="C19" s="17"/>
      <c r="D19" s="18"/>
      <c r="E19" s="19"/>
      <c r="F19" s="60" t="s">
        <v>74</v>
      </c>
      <c r="G19" s="46"/>
      <c r="H19" s="22"/>
      <c r="I19" s="22"/>
      <c r="J19" s="5"/>
      <c r="K19" s="8"/>
      <c r="L19" s="120" t="s">
        <v>86</v>
      </c>
      <c r="M19" s="121"/>
      <c r="N19" s="121"/>
      <c r="O19" s="122"/>
      <c r="P19" s="52"/>
      <c r="Q19" s="5"/>
      <c r="R19" s="8"/>
      <c r="S19" s="20"/>
      <c r="T19" s="7"/>
    </row>
    <row r="20" spans="1:20" ht="22.5" customHeight="1" thickTop="1">
      <c r="A20" s="4"/>
      <c r="B20" s="44" t="s">
        <v>67</v>
      </c>
      <c r="C20" s="17"/>
      <c r="D20" s="18"/>
      <c r="E20" s="19"/>
      <c r="F20" s="19"/>
      <c r="G20" s="20"/>
      <c r="H20" s="22"/>
      <c r="I20" s="22"/>
      <c r="J20" s="5"/>
      <c r="K20" s="8"/>
      <c r="L20" s="35"/>
      <c r="M20" s="5"/>
      <c r="N20" s="5"/>
      <c r="O20" s="4"/>
      <c r="P20" s="8"/>
      <c r="Q20" s="5"/>
      <c r="R20" s="8"/>
      <c r="S20" s="20"/>
      <c r="T20" s="7"/>
    </row>
    <row r="21" spans="1:20" ht="22.5" customHeight="1">
      <c r="A21" s="4"/>
      <c r="B21" s="18"/>
      <c r="C21" s="17"/>
      <c r="D21" s="18"/>
      <c r="E21" s="19"/>
      <c r="F21" s="19"/>
      <c r="G21" s="20"/>
      <c r="H21" s="22"/>
      <c r="I21" s="22"/>
      <c r="J21" s="5"/>
      <c r="K21" s="8"/>
      <c r="L21" s="35"/>
      <c r="M21" s="5"/>
      <c r="N21" s="5"/>
      <c r="O21" s="4"/>
      <c r="P21" s="8"/>
      <c r="Q21" s="5"/>
      <c r="R21" s="8"/>
      <c r="S21" s="20"/>
      <c r="T21" s="7"/>
    </row>
    <row r="22" spans="1:20" ht="22.5" customHeight="1">
      <c r="A22" s="4"/>
      <c r="B22" s="18"/>
      <c r="C22" s="17"/>
      <c r="D22" s="18"/>
      <c r="E22" s="19"/>
      <c r="F22" s="19"/>
      <c r="G22" s="20"/>
      <c r="H22" s="22"/>
      <c r="I22" s="22"/>
      <c r="J22" s="5"/>
      <c r="K22" s="8"/>
      <c r="L22" s="35"/>
      <c r="M22" s="5"/>
      <c r="N22" s="5"/>
      <c r="O22" s="4"/>
      <c r="P22" s="8"/>
      <c r="Q22" s="5"/>
      <c r="R22" s="8"/>
      <c r="S22" s="20"/>
      <c r="T22" s="7"/>
    </row>
    <row r="23" spans="1:20" ht="22.5" customHeight="1">
      <c r="A23" s="4"/>
      <c r="B23" s="18"/>
      <c r="C23" s="17"/>
      <c r="D23" s="18"/>
      <c r="E23" s="19"/>
      <c r="F23" s="19"/>
      <c r="G23" s="20"/>
      <c r="H23" s="22"/>
      <c r="I23" s="22"/>
      <c r="J23" s="5"/>
      <c r="K23" s="8"/>
      <c r="L23" s="35"/>
      <c r="M23" s="5"/>
      <c r="N23" s="5"/>
      <c r="O23" s="4"/>
      <c r="P23" s="8"/>
      <c r="Q23" s="5"/>
      <c r="R23" s="8"/>
      <c r="S23" s="20"/>
      <c r="T23" s="7"/>
    </row>
    <row r="24" spans="1:20" ht="22.5" customHeight="1">
      <c r="A24" s="4"/>
      <c r="B24" s="18"/>
      <c r="C24" s="17"/>
      <c r="D24" s="18"/>
      <c r="E24" s="19"/>
      <c r="F24" s="93" t="s">
        <v>76</v>
      </c>
      <c r="G24" s="14"/>
      <c r="H24" s="22"/>
      <c r="I24" s="22"/>
      <c r="J24" s="5"/>
      <c r="K24" s="8"/>
      <c r="L24" s="35"/>
      <c r="M24" s="120" t="s">
        <v>78</v>
      </c>
      <c r="N24" s="121"/>
      <c r="O24" s="122"/>
      <c r="P24" s="54"/>
      <c r="Q24" s="5"/>
      <c r="R24" s="8"/>
      <c r="S24" s="20"/>
      <c r="T24" s="7"/>
    </row>
    <row r="25" spans="1:20" ht="22.5" customHeight="1" thickBot="1">
      <c r="A25" s="4"/>
      <c r="B25" s="18"/>
      <c r="C25" s="17"/>
      <c r="D25" s="18"/>
      <c r="E25" s="19"/>
      <c r="F25" s="60" t="s">
        <v>77</v>
      </c>
      <c r="G25" s="46"/>
      <c r="H25" s="22"/>
      <c r="I25" s="22"/>
      <c r="J25" s="5"/>
      <c r="K25" s="8"/>
      <c r="L25" s="120" t="s">
        <v>87</v>
      </c>
      <c r="M25" s="121"/>
      <c r="N25" s="121"/>
      <c r="O25" s="122"/>
      <c r="P25" s="52"/>
      <c r="Q25" s="5"/>
      <c r="R25" s="8"/>
      <c r="S25" s="20"/>
      <c r="T25" s="7"/>
    </row>
    <row r="26" spans="1:20" ht="22.5" customHeight="1" thickTop="1">
      <c r="A26" s="4"/>
      <c r="B26" s="44" t="s">
        <v>68</v>
      </c>
      <c r="C26" s="17"/>
      <c r="D26" s="18"/>
      <c r="E26" s="19"/>
      <c r="F26" s="19"/>
      <c r="G26" s="20"/>
      <c r="H26" s="22"/>
      <c r="I26" s="22"/>
      <c r="J26" s="5"/>
      <c r="K26" s="8"/>
      <c r="L26" s="35"/>
      <c r="M26" s="5"/>
      <c r="N26" s="5"/>
      <c r="O26" s="4"/>
      <c r="P26" s="8"/>
      <c r="Q26" s="5"/>
      <c r="R26" s="8"/>
      <c r="S26" s="20"/>
      <c r="T26" s="7"/>
    </row>
    <row r="27" spans="1:20" ht="22.5" customHeight="1">
      <c r="A27" s="4"/>
      <c r="B27" s="18"/>
      <c r="C27" s="17"/>
      <c r="D27" s="18"/>
      <c r="E27" s="19"/>
      <c r="F27" s="19"/>
      <c r="G27" s="20"/>
      <c r="H27" s="22"/>
      <c r="I27" s="22"/>
      <c r="J27" s="5"/>
      <c r="K27" s="8"/>
      <c r="L27" s="35"/>
      <c r="M27" s="5"/>
      <c r="N27" s="5"/>
      <c r="O27" s="4"/>
      <c r="P27" s="8"/>
      <c r="Q27" s="5"/>
      <c r="R27" s="8"/>
      <c r="S27" s="20"/>
      <c r="T27" s="7"/>
    </row>
    <row r="28" spans="1:21" s="6" customFormat="1" ht="22.5" customHeight="1">
      <c r="A28" s="4"/>
      <c r="B28" s="18"/>
      <c r="C28" s="17"/>
      <c r="D28" s="19"/>
      <c r="E28" s="19"/>
      <c r="F28" s="19"/>
      <c r="G28" s="20"/>
      <c r="H28" s="5"/>
      <c r="I28" s="5"/>
      <c r="J28" s="5"/>
      <c r="K28" s="8"/>
      <c r="L28" s="35"/>
      <c r="M28" s="5"/>
      <c r="N28" s="5"/>
      <c r="O28" s="4"/>
      <c r="P28" s="8"/>
      <c r="Q28" s="5"/>
      <c r="R28" s="8"/>
      <c r="S28" s="20"/>
      <c r="T28" s="7"/>
      <c r="U28" s="3"/>
    </row>
    <row r="29" spans="1:21" s="6" customFormat="1" ht="22.5" customHeight="1">
      <c r="A29" s="4"/>
      <c r="B29" s="18"/>
      <c r="C29" s="17"/>
      <c r="D29" s="19"/>
      <c r="E29" s="19"/>
      <c r="F29" s="19"/>
      <c r="G29" s="20"/>
      <c r="H29" s="5"/>
      <c r="I29" s="5"/>
      <c r="J29" s="5"/>
      <c r="K29" s="8"/>
      <c r="L29" s="35"/>
      <c r="M29" s="5"/>
      <c r="N29" s="5"/>
      <c r="O29" s="4"/>
      <c r="P29" s="8"/>
      <c r="Q29" s="5"/>
      <c r="R29" s="8"/>
      <c r="S29" s="20"/>
      <c r="T29" s="7"/>
      <c r="U29" s="3"/>
    </row>
    <row r="30" spans="1:21" s="6" customFormat="1" ht="22.5" customHeight="1">
      <c r="A30" s="4"/>
      <c r="B30" s="18"/>
      <c r="C30" s="17"/>
      <c r="D30" s="23"/>
      <c r="E30" s="23"/>
      <c r="F30" s="93" t="s">
        <v>80</v>
      </c>
      <c r="G30" s="14"/>
      <c r="H30" s="5"/>
      <c r="I30" s="5"/>
      <c r="J30" s="5"/>
      <c r="K30" s="8"/>
      <c r="L30" s="35"/>
      <c r="M30" s="120" t="s">
        <v>82</v>
      </c>
      <c r="N30" s="121"/>
      <c r="O30" s="122"/>
      <c r="P30" s="54"/>
      <c r="Q30" s="5"/>
      <c r="R30" s="8"/>
      <c r="S30" s="20"/>
      <c r="T30" s="7"/>
      <c r="U30" s="3"/>
    </row>
    <row r="31" spans="1:21" s="6" customFormat="1" ht="22.5" customHeight="1" thickBot="1">
      <c r="A31" s="4"/>
      <c r="B31" s="18"/>
      <c r="C31" s="17"/>
      <c r="D31" s="19"/>
      <c r="E31" s="19"/>
      <c r="F31" s="60" t="s">
        <v>81</v>
      </c>
      <c r="G31" s="46"/>
      <c r="H31" s="5"/>
      <c r="I31" s="5"/>
      <c r="J31" s="5"/>
      <c r="K31" s="8"/>
      <c r="L31" s="120" t="s">
        <v>88</v>
      </c>
      <c r="M31" s="121"/>
      <c r="N31" s="121"/>
      <c r="O31" s="122"/>
      <c r="P31" s="52"/>
      <c r="Q31" s="5"/>
      <c r="R31" s="8"/>
      <c r="S31" s="20"/>
      <c r="T31" s="7"/>
      <c r="U31" s="3"/>
    </row>
    <row r="32" spans="1:21" s="6" customFormat="1" ht="22.5" customHeight="1" thickTop="1">
      <c r="A32" s="106"/>
      <c r="B32" s="114" t="s">
        <v>79</v>
      </c>
      <c r="C32" s="107"/>
      <c r="D32" s="108"/>
      <c r="E32" s="108"/>
      <c r="F32" s="108"/>
      <c r="G32" s="109"/>
      <c r="H32" s="110"/>
      <c r="I32" s="110"/>
      <c r="J32" s="110"/>
      <c r="K32" s="111"/>
      <c r="L32" s="112"/>
      <c r="M32" s="110"/>
      <c r="N32" s="110"/>
      <c r="O32" s="106"/>
      <c r="P32" s="111"/>
      <c r="Q32" s="110"/>
      <c r="R32" s="111"/>
      <c r="S32" s="109"/>
      <c r="T32" s="113"/>
      <c r="U32" s="3"/>
    </row>
    <row r="33" spans="1:21" s="6" customFormat="1" ht="22.5" customHeight="1">
      <c r="A33" s="4"/>
      <c r="B33" s="18"/>
      <c r="C33" s="17"/>
      <c r="D33" s="19"/>
      <c r="E33" s="120" t="s">
        <v>133</v>
      </c>
      <c r="F33" s="122"/>
      <c r="G33" s="14"/>
      <c r="H33" s="5"/>
      <c r="I33" s="5"/>
      <c r="J33" s="5"/>
      <c r="K33" s="8"/>
      <c r="L33" s="120" t="s">
        <v>85</v>
      </c>
      <c r="M33" s="121"/>
      <c r="N33" s="121"/>
      <c r="O33" s="122"/>
      <c r="P33" s="54"/>
      <c r="Q33" s="5"/>
      <c r="R33" s="8"/>
      <c r="S33" s="20"/>
      <c r="T33" s="7"/>
      <c r="U33" s="3"/>
    </row>
    <row r="34" spans="1:21" s="6" customFormat="1" ht="22.5" customHeight="1" thickBot="1">
      <c r="A34" s="4"/>
      <c r="B34" s="18"/>
      <c r="C34" s="17"/>
      <c r="D34" s="19"/>
      <c r="E34" s="23"/>
      <c r="F34" s="60" t="s">
        <v>84</v>
      </c>
      <c r="G34" s="46"/>
      <c r="H34" s="5"/>
      <c r="I34" s="5"/>
      <c r="J34" s="5"/>
      <c r="K34" s="8"/>
      <c r="L34" s="120" t="s">
        <v>89</v>
      </c>
      <c r="M34" s="121"/>
      <c r="N34" s="121"/>
      <c r="O34" s="122"/>
      <c r="P34" s="52"/>
      <c r="Q34" s="5"/>
      <c r="R34" s="8"/>
      <c r="S34" s="20"/>
      <c r="T34" s="7"/>
      <c r="U34" s="3"/>
    </row>
    <row r="35" spans="5:20" ht="22.5" customHeight="1" thickTop="1">
      <c r="E35" s="9"/>
      <c r="F35" s="9"/>
      <c r="G35" s="25"/>
      <c r="N35" s="36"/>
      <c r="O35" s="37"/>
      <c r="P35" s="38"/>
      <c r="T35" s="25"/>
    </row>
    <row r="36" spans="5:20" ht="22.5" customHeight="1">
      <c r="E36" s="9"/>
      <c r="F36" s="9"/>
      <c r="G36" s="25"/>
      <c r="N36" s="36"/>
      <c r="O36" s="37"/>
      <c r="P36" s="38"/>
      <c r="T36" s="25"/>
    </row>
    <row r="37" spans="5:20" ht="22.5" customHeight="1">
      <c r="E37" s="9"/>
      <c r="F37" s="9"/>
      <c r="G37" s="25"/>
      <c r="N37" s="36"/>
      <c r="O37" s="115" t="s">
        <v>45</v>
      </c>
      <c r="P37" s="115"/>
      <c r="Q37" s="115"/>
      <c r="R37" s="115"/>
      <c r="S37" s="115"/>
      <c r="T37" s="115"/>
    </row>
    <row r="38" spans="5:20" ht="22.5" customHeight="1">
      <c r="E38" s="9"/>
      <c r="F38" s="9"/>
      <c r="G38" s="25"/>
      <c r="N38" s="36"/>
      <c r="O38" s="115" t="s">
        <v>46</v>
      </c>
      <c r="P38" s="115"/>
      <c r="Q38" s="115"/>
      <c r="R38" s="115"/>
      <c r="S38" s="115"/>
      <c r="T38" s="115"/>
    </row>
    <row r="39" spans="5:20" ht="22.5" customHeight="1">
      <c r="E39" s="9"/>
      <c r="F39" s="9"/>
      <c r="G39" s="25"/>
      <c r="N39" s="36"/>
      <c r="O39" s="116" t="s">
        <v>13</v>
      </c>
      <c r="P39" s="116"/>
      <c r="Q39" s="116"/>
      <c r="R39" s="116"/>
      <c r="S39" s="116"/>
      <c r="T39" s="116"/>
    </row>
    <row r="40" spans="5:20" ht="22.5" customHeight="1">
      <c r="E40" s="9"/>
      <c r="F40" s="9"/>
      <c r="G40" s="25"/>
      <c r="N40" s="36"/>
      <c r="O40" s="37"/>
      <c r="P40" s="38"/>
      <c r="T40" s="25"/>
    </row>
    <row r="41" spans="1:20" ht="22.5" customHeight="1">
      <c r="A41" s="90" t="s">
        <v>5</v>
      </c>
      <c r="T41" s="25"/>
    </row>
    <row r="42" spans="2:20" ht="22.5" customHeight="1">
      <c r="B42" s="1" t="s">
        <v>116</v>
      </c>
      <c r="G42" s="28"/>
      <c r="T42" s="25"/>
    </row>
    <row r="43" spans="2:20" ht="22.5" customHeight="1">
      <c r="B43" s="1" t="s">
        <v>117</v>
      </c>
      <c r="T43" s="25"/>
    </row>
    <row r="44" spans="2:20" ht="22.5" customHeight="1">
      <c r="B44" s="1" t="s">
        <v>118</v>
      </c>
      <c r="T44" s="25"/>
    </row>
    <row r="45" ht="22.5" customHeight="1">
      <c r="T45" s="25"/>
    </row>
    <row r="46" ht="22.5" customHeight="1">
      <c r="T46" s="25"/>
    </row>
    <row r="47" ht="22.5" customHeight="1">
      <c r="T47" s="25"/>
    </row>
    <row r="48" ht="22.5" customHeight="1">
      <c r="T48" s="25"/>
    </row>
    <row r="49" ht="22.5" customHeight="1">
      <c r="T49" s="25"/>
    </row>
    <row r="50" ht="22.5" customHeight="1">
      <c r="T50" s="25"/>
    </row>
  </sheetData>
  <sheetProtection/>
  <mergeCells count="17">
    <mergeCell ref="A1:T1"/>
    <mergeCell ref="A3:T3"/>
    <mergeCell ref="A2:T2"/>
    <mergeCell ref="M12:O12"/>
    <mergeCell ref="L13:O13"/>
    <mergeCell ref="L34:O34"/>
    <mergeCell ref="L19:O19"/>
    <mergeCell ref="M24:O24"/>
    <mergeCell ref="L25:O25"/>
    <mergeCell ref="M30:O30"/>
    <mergeCell ref="M18:O18"/>
    <mergeCell ref="E33:F33"/>
    <mergeCell ref="L33:O33"/>
    <mergeCell ref="O37:T37"/>
    <mergeCell ref="O38:T38"/>
    <mergeCell ref="O39:T39"/>
    <mergeCell ref="L31:O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75" zoomScaleSheetLayoutView="75" zoomScalePageLayoutView="0" workbookViewId="0" topLeftCell="A16">
      <selection activeCell="K33" sqref="K33"/>
    </sheetView>
  </sheetViews>
  <sheetFormatPr defaultColWidth="9.140625" defaultRowHeight="22.5" customHeight="1"/>
  <cols>
    <col min="1" max="1" width="5.7109375" style="9" customWidth="1"/>
    <col min="2" max="2" width="25.7109375" style="3" customWidth="1"/>
    <col min="3" max="3" width="7.7109375" style="3" customWidth="1"/>
    <col min="4" max="4" width="22.57421875" style="3" customWidth="1"/>
    <col min="5" max="5" width="15.7109375" style="3" customWidth="1"/>
    <col min="6" max="6" width="19.7109375" style="3" customWidth="1"/>
    <col min="7" max="7" width="10.7109375" style="9" customWidth="1"/>
    <col min="8" max="8" width="12.28125" style="10" bestFit="1" customWidth="1"/>
    <col min="9" max="9" width="18.421875" style="10" bestFit="1" customWidth="1"/>
    <col min="10" max="10" width="9.57421875" style="10" bestFit="1" customWidth="1"/>
    <col min="11" max="11" width="26.57421875" style="9" bestFit="1" customWidth="1"/>
    <col min="12" max="16384" width="9.140625" style="3" customWidth="1"/>
  </cols>
  <sheetData>
    <row r="1" spans="1:11" ht="22.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2.5" customHeight="1">
      <c r="A3" s="117" t="s">
        <v>136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2.5" customHeight="1">
      <c r="A4" s="117" t="s">
        <v>106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2.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3"/>
    </row>
    <row r="6" spans="1:11" s="9" customFormat="1" ht="22.5" customHeight="1">
      <c r="A6" s="13" t="s">
        <v>6</v>
      </c>
      <c r="B6" s="4" t="s">
        <v>107</v>
      </c>
      <c r="C6" s="4" t="s">
        <v>8</v>
      </c>
      <c r="D6" s="4" t="s">
        <v>17</v>
      </c>
      <c r="E6" s="4" t="s">
        <v>7</v>
      </c>
      <c r="F6" s="4" t="s">
        <v>17</v>
      </c>
      <c r="G6" s="4" t="s">
        <v>21</v>
      </c>
      <c r="H6" s="5" t="s">
        <v>19</v>
      </c>
      <c r="I6" s="5" t="s">
        <v>120</v>
      </c>
      <c r="J6" s="5" t="s">
        <v>20</v>
      </c>
      <c r="K6" s="13" t="s">
        <v>5</v>
      </c>
    </row>
    <row r="7" spans="1:11" s="9" customFormat="1" ht="22.5" customHeight="1">
      <c r="A7" s="4" t="s">
        <v>0</v>
      </c>
      <c r="B7" s="4" t="s">
        <v>2</v>
      </c>
      <c r="C7" s="4" t="s">
        <v>1</v>
      </c>
      <c r="D7" s="4" t="s">
        <v>90</v>
      </c>
      <c r="E7" s="4" t="s">
        <v>1</v>
      </c>
      <c r="F7" s="4" t="s">
        <v>91</v>
      </c>
      <c r="G7" s="4" t="s">
        <v>25</v>
      </c>
      <c r="H7" s="5" t="s">
        <v>26</v>
      </c>
      <c r="I7" s="5" t="s">
        <v>119</v>
      </c>
      <c r="J7" s="5" t="s">
        <v>27</v>
      </c>
      <c r="K7" s="4" t="s">
        <v>111</v>
      </c>
    </row>
    <row r="8" spans="1:11" s="9" customFormat="1" ht="22.5" customHeight="1">
      <c r="A8" s="4"/>
      <c r="B8" s="4"/>
      <c r="C8" s="4"/>
      <c r="D8" s="4"/>
      <c r="E8" s="4"/>
      <c r="F8" s="4"/>
      <c r="G8" s="4"/>
      <c r="H8" s="5"/>
      <c r="I8" s="5"/>
      <c r="J8" s="5"/>
      <c r="K8" s="7" t="s">
        <v>112</v>
      </c>
    </row>
    <row r="9" spans="1:11" s="9" customFormat="1" ht="22.5" customHeight="1">
      <c r="A9" s="26"/>
      <c r="B9" s="26"/>
      <c r="C9" s="26"/>
      <c r="D9" s="26"/>
      <c r="E9" s="26"/>
      <c r="F9" s="26"/>
      <c r="G9" s="26"/>
      <c r="H9" s="30"/>
      <c r="I9" s="30"/>
      <c r="J9" s="30"/>
      <c r="K9" s="34" t="s">
        <v>113</v>
      </c>
    </row>
    <row r="10" spans="1:11" ht="22.5" customHeight="1">
      <c r="A10" s="13"/>
      <c r="B10" s="43" t="s">
        <v>129</v>
      </c>
      <c r="C10" s="13"/>
      <c r="D10" s="13"/>
      <c r="E10" s="13"/>
      <c r="F10" s="13"/>
      <c r="G10" s="13"/>
      <c r="H10" s="29"/>
      <c r="I10" s="29"/>
      <c r="J10" s="29"/>
      <c r="K10" s="27"/>
    </row>
    <row r="11" spans="1:11" s="6" customFormat="1" ht="22.5" customHeight="1">
      <c r="A11" s="4">
        <v>1</v>
      </c>
      <c r="B11" s="18" t="s">
        <v>36</v>
      </c>
      <c r="C11" s="17">
        <v>10001</v>
      </c>
      <c r="D11" s="23" t="s">
        <v>14</v>
      </c>
      <c r="E11" s="19"/>
      <c r="F11" s="47" t="s">
        <v>108</v>
      </c>
      <c r="G11" s="20">
        <v>42270</v>
      </c>
      <c r="H11" s="49">
        <f>IF(D11="อาจารย์",43600,IF(D11="ผู้ช่วยศาสตราจารย์",59500,IF(D11="รองศาสตราจารย์",70360,IF(D11="ศาสตราจารย์",74320,0))))</f>
        <v>59500</v>
      </c>
      <c r="I11" s="49">
        <f>IF(D11="อาจารย์",59500,IF(D11="ผู้ช่วยศาสตราจารย์",70360,IF(D11="รองศาสตราจารย์",74320,IF(D11="ศาสตราจารย์",76800,H11))))</f>
        <v>70360</v>
      </c>
      <c r="J11" s="49">
        <f>IF(D11="อาจารย์",IF($G11&lt;=30550,24030,37080),IF(D11="ผู้ช่วยศาสตราจารย์",IF($G11&lt;=40820,37830,51290),IF(D11="รองศาสตราจารย์",IF($G11&lt;=52230,52320,60990),IF(D11="ศาสตราจารย์",IF($G11&lt;=62210,62210,68560)))))</f>
        <v>51290</v>
      </c>
      <c r="K11" s="7"/>
    </row>
    <row r="12" spans="1:11" s="6" customFormat="1" ht="22.5" customHeight="1">
      <c r="A12" s="4">
        <v>2</v>
      </c>
      <c r="B12" s="16" t="s">
        <v>37</v>
      </c>
      <c r="C12" s="17">
        <v>10002</v>
      </c>
      <c r="D12" s="18" t="s">
        <v>9</v>
      </c>
      <c r="E12" s="23"/>
      <c r="F12" s="47" t="s">
        <v>109</v>
      </c>
      <c r="G12" s="24">
        <v>39630</v>
      </c>
      <c r="H12" s="49">
        <f>IF(D12="อาจารย์",43600,IF(D12="ผู้ช่วยศาสตราจารย์",59500,IF(D12="รองศาสตราจารย์",70360,IF(D12="ศาสตราจารย์",74320,0))))</f>
        <v>43600</v>
      </c>
      <c r="I12" s="49">
        <f>IF(D12="อาจารย์",59500,IF(D12="ผู้ช่วยศาสตราจารย์",70360,IF(D12="รองศาสตราจารย์",74320,IF(D12="ศาสตราจารย์",76800,H12))))</f>
        <v>59500</v>
      </c>
      <c r="J12" s="49">
        <f>IF(D12="อาจารย์",IF($G12&lt;=30550,24030,37080),IF(D12="ผู้ช่วยศาสตราจารย์",IF($G12&lt;=40820,37830,51290),IF(D12="รองศาสตราจารย์",IF($G12&lt;=52230,52320,60990),IF(D12="ศาสตราจารย์",IF($G12&lt;=62210,62210,68560)))))</f>
        <v>37080</v>
      </c>
      <c r="K12" s="4"/>
    </row>
    <row r="13" spans="1:11" ht="22.5" customHeight="1">
      <c r="A13" s="4">
        <v>3</v>
      </c>
      <c r="B13" s="16" t="s">
        <v>37</v>
      </c>
      <c r="C13" s="17">
        <v>10003</v>
      </c>
      <c r="D13" s="18" t="s">
        <v>9</v>
      </c>
      <c r="E13" s="19"/>
      <c r="F13" s="47" t="s">
        <v>110</v>
      </c>
      <c r="G13" s="20">
        <v>22140</v>
      </c>
      <c r="H13" s="49">
        <f>IF(D13="อาจารย์",43600,IF(D13="ผู้ช่วยศาสตราจารย์",59500,IF(D13="รองศาสตราจารย์",70360,IF(D13="ศาสตราจารย์",74320,0))))</f>
        <v>43600</v>
      </c>
      <c r="I13" s="49">
        <f>IF(D13="อาจารย์",59500,IF(D13="ผู้ช่วยศาสตราจารย์",70360,IF(D13="รองศาสตราจารย์",74320,IF(D13="ศาสตราจารย์",76800,H13))))</f>
        <v>59500</v>
      </c>
      <c r="J13" s="49">
        <f>IF(D13="อาจารย์",IF($G13&lt;=30550,24030,37080),IF(D13="ผู้ช่วยศาสตราจารย์",IF($G13&lt;=40820,37830,51290),IF(D13="รองศาสตราจารย์",IF($G13&lt;=52230,52320,60990),IF(D13="ศาสตราจารย์",IF($G13&lt;=62210,62210,68560)))))</f>
        <v>24030</v>
      </c>
      <c r="K13" s="4"/>
    </row>
    <row r="14" spans="1:11" ht="42">
      <c r="A14" s="80">
        <v>4</v>
      </c>
      <c r="B14" s="81" t="s">
        <v>38</v>
      </c>
      <c r="C14" s="82">
        <v>10004</v>
      </c>
      <c r="D14" s="81" t="s">
        <v>92</v>
      </c>
      <c r="E14" s="83" t="s">
        <v>93</v>
      </c>
      <c r="F14" s="84" t="s">
        <v>94</v>
      </c>
      <c r="G14" s="49">
        <v>25300</v>
      </c>
      <c r="H14" s="49">
        <f>IF(E14="ผู้อำนวยการกอง",59500,IF(E14="ผู้อำนวยการกองหรือเทียบเท่า",59500,IF(E14="ผู้อำนวยการสำนักงานอธิการบดี",70360,IF(E14="ผู้อำนวยการสำนักงานอธิการบดีหรือเทียบเท่า",70360,0))))</f>
        <v>59500</v>
      </c>
      <c r="I14" s="49">
        <f>IF(E14="ผู้อำนวยการกอง",70360,IF(E14="ผู้อำนวยการกองหรือเทียบเท่า",70360,IF(E14="ผู้อำนวยการสำนักงานอธิการบดี",74320,IF(E14="ผู้อำนวยการสำนักงานอธิการบดี",74320,H14))))</f>
        <v>70360</v>
      </c>
      <c r="J14" s="49">
        <f>IF(E14="ผู้อำนวยการกอง",IF(G14&lt;=43080,37210,51290),IF(E14="ผู้อำนวยการกองหรือเทียบเท่า",IF(G14&lt;=43080,37210,51290),IF(E14="ผู้อำนวยการสำนักงานอธิการบดี",IF(G14&lt;=52320,52320,60990),IF(E14="ผู้อำนวยการสำนักงานอธิการบดีหรือเทียบเท่า",IF(G14&lt;=52320,52320,60990)))))</f>
        <v>37210</v>
      </c>
      <c r="K14" s="7"/>
    </row>
    <row r="15" spans="1:11" ht="22.5" customHeight="1">
      <c r="A15" s="4"/>
      <c r="B15" s="18"/>
      <c r="C15" s="17"/>
      <c r="D15" s="55"/>
      <c r="E15" s="19"/>
      <c r="F15" s="57" t="s">
        <v>69</v>
      </c>
      <c r="G15" s="14">
        <f>SUM(G11:G14)</f>
        <v>129340</v>
      </c>
      <c r="H15" s="5"/>
      <c r="I15" s="5"/>
      <c r="J15" s="5"/>
      <c r="K15" s="7"/>
    </row>
    <row r="16" spans="1:11" ht="22.5" customHeight="1" thickBot="1">
      <c r="A16" s="4"/>
      <c r="B16" s="18"/>
      <c r="C16" s="17"/>
      <c r="D16" s="61"/>
      <c r="E16" s="23"/>
      <c r="F16" s="60" t="s">
        <v>70</v>
      </c>
      <c r="G16" s="46">
        <f>G15*2.9/100</f>
        <v>3750.86</v>
      </c>
      <c r="H16" s="5"/>
      <c r="I16" s="5"/>
      <c r="J16" s="5"/>
      <c r="K16" s="7"/>
    </row>
    <row r="17" spans="1:11" ht="22.5" customHeight="1" thickTop="1">
      <c r="A17" s="4"/>
      <c r="B17" s="44" t="s">
        <v>130</v>
      </c>
      <c r="C17" s="4"/>
      <c r="D17" s="4"/>
      <c r="E17" s="4"/>
      <c r="F17" s="4"/>
      <c r="G17" s="13"/>
      <c r="H17" s="5"/>
      <c r="I17" s="5"/>
      <c r="J17" s="5"/>
      <c r="K17" s="7"/>
    </row>
    <row r="18" spans="1:11" ht="22.5" customHeight="1">
      <c r="A18" s="4">
        <v>1</v>
      </c>
      <c r="B18" s="18" t="s">
        <v>36</v>
      </c>
      <c r="C18" s="17">
        <v>10005</v>
      </c>
      <c r="D18" s="23" t="s">
        <v>14</v>
      </c>
      <c r="E18" s="19"/>
      <c r="F18" s="47" t="s">
        <v>65</v>
      </c>
      <c r="G18" s="20">
        <v>42270</v>
      </c>
      <c r="H18" s="49">
        <f>IF(D18="อาจารย์",43600,IF(D18="ผู้ช่วยศาสตราจารย์",59500,IF(D18="รองศาสตราจารย์",70360,IF(D18="ศาสตราจารย์",74320,0))))</f>
        <v>59500</v>
      </c>
      <c r="I18" s="49">
        <f>IF(D18="อาจารย์",59500,IF(D18="ผู้ช่วยศาสตราจารย์",70360,IF(D18="รองศาสตราจารย์",74320,IF(D18="ศาสตราจารย์",76800,H18))))</f>
        <v>70360</v>
      </c>
      <c r="J18" s="49">
        <f>IF(D18="อาจารย์",IF($G18&lt;=30550,24030,37080),IF(D18="ผู้ช่วยศาสตราจารย์",IF($G18&lt;=40820,37830,51290),IF(D18="รองศาสตราจารย์",IF($G18&lt;=52230,52320,60990),IF(D18="ศาสตราจารย์",IF($G18&lt;=62210,62210,68560)))))</f>
        <v>51290</v>
      </c>
      <c r="K18" s="7"/>
    </row>
    <row r="19" spans="1:11" ht="22.5" customHeight="1">
      <c r="A19" s="4">
        <v>2</v>
      </c>
      <c r="B19" s="16" t="s">
        <v>37</v>
      </c>
      <c r="C19" s="17">
        <v>10006</v>
      </c>
      <c r="D19" s="18" t="s">
        <v>9</v>
      </c>
      <c r="E19" s="23"/>
      <c r="F19" s="47" t="s">
        <v>65</v>
      </c>
      <c r="G19" s="24">
        <v>39630</v>
      </c>
      <c r="H19" s="49">
        <f>IF(D19="อาจารย์",43600,IF(D19="ผู้ช่วยศาสตราจารย์",59500,IF(D19="รองศาสตราจารย์",70360,IF(D19="ศาสตราจารย์",74320,0))))</f>
        <v>43600</v>
      </c>
      <c r="I19" s="49">
        <f>IF(D19="อาจารย์",59500,IF(D19="ผู้ช่วยศาสตราจารย์",70360,IF(D19="รองศาสตราจารย์",74320,IF(D19="ศาสตราจารย์",76800,H19))))</f>
        <v>59500</v>
      </c>
      <c r="J19" s="49">
        <f>IF(D19="อาจารย์",IF($G19&lt;=30550,24030,37080),IF(D19="ผู้ช่วยศาสตราจารย์",IF($G19&lt;=40820,37830,51290),IF(D19="รองศาสตราจารย์",IF($G19&lt;=52230,52320,60990),IF(D19="ศาสตราจารย์",IF($G19&lt;=62210,62210,68560)))))</f>
        <v>37080</v>
      </c>
      <c r="K19" s="7"/>
    </row>
    <row r="20" spans="1:11" ht="22.5" customHeight="1">
      <c r="A20" s="4">
        <v>3</v>
      </c>
      <c r="B20" s="16" t="s">
        <v>37</v>
      </c>
      <c r="C20" s="17">
        <v>10007</v>
      </c>
      <c r="D20" s="18" t="s">
        <v>9</v>
      </c>
      <c r="E20" s="19"/>
      <c r="F20" s="48" t="s">
        <v>66</v>
      </c>
      <c r="G20" s="20">
        <v>22140</v>
      </c>
      <c r="H20" s="49">
        <f>IF(D20="อาจารย์",43600,IF(D20="ผู้ช่วยศาสตราจารย์",59500,IF(D20="รองศาสตราจารย์",70360,IF(D20="ศาสตราจารย์",74320,0))))</f>
        <v>43600</v>
      </c>
      <c r="I20" s="49">
        <f>IF(D20="อาจารย์",59500,IF(D20="ผู้ช่วยศาสตราจารย์",70360,IF(D20="รองศาสตราจารย์",74320,IF(D20="ศาสตราจารย์",76800,H20))))</f>
        <v>59500</v>
      </c>
      <c r="J20" s="49">
        <f>IF(D20="อาจารย์",IF($G20&lt;=30550,24030,37080),IF(D20="ผู้ช่วยศาสตราจารย์",IF($G20&lt;=40820,37830,51290),IF(D20="รองศาสตราจารย์",IF($G20&lt;=52230,52320,60990),IF(D20="ศาสตราจารย์",IF($G20&lt;=62210,62210,68560)))))</f>
        <v>24030</v>
      </c>
      <c r="K20" s="7"/>
    </row>
    <row r="21" spans="1:11" ht="22.5" customHeight="1">
      <c r="A21" s="4">
        <v>4</v>
      </c>
      <c r="B21" s="18" t="s">
        <v>38</v>
      </c>
      <c r="C21" s="17">
        <v>10008</v>
      </c>
      <c r="D21" s="18" t="s">
        <v>31</v>
      </c>
      <c r="E21" s="19" t="s">
        <v>10</v>
      </c>
      <c r="F21" s="48" t="s">
        <v>66</v>
      </c>
      <c r="G21" s="20">
        <v>25300</v>
      </c>
      <c r="H21" s="49">
        <f>IF(E21="ปฏิบัติงาน",21010,IF(E21="ชำนาญงาน",38750,IF(E21="ชำนาญงานพิเศษ",41620,IF(E21="ปฏิบัติการ",26900,IF(E21="ชำนาญการ",43600,IF(E21="ชำนาญการพิเศษ",58390,IF(E21="เชี่ยวชาญ",69040,IF(E21="เชี่ยวชาญพิเศษ",74320,0))))))))</f>
        <v>43600</v>
      </c>
      <c r="I21" s="49">
        <f>IF(E21="ปฏิบัติงาน",38750,IF(E21="ปฏิบัติการ",43600,IF(E21="ชำนาญการ",58390,IF(E21="ขำนาญการพิเศษ",69040,H21))))</f>
        <v>58390</v>
      </c>
      <c r="J21" s="49">
        <f>IF(E21="ปฏิบัติงาน",IF(G21&lt;=15210,12310,18110),IF(E21="ชำนาญงาน",IF(G21&lt;=24470,18480,31610),IF(E21="ชำนาญงานพิเศษ",IF(G21&lt;=32250,32250,35070),IF(E21="ปฏิบัติการ",IF(G21&lt;=20950,17980,23930),IF(E21="ชำนาญการ",IF(G21&lt;=29330,24410,36470),IF(E21="ชำนาญการพิเศษ",IF(G21&lt;=40270,37200,49330),IF(E21="เชี่ยวชาญ",IF(G21&lt;=50320,50320,59630))))))))</f>
        <v>24410</v>
      </c>
      <c r="K21" s="7"/>
    </row>
    <row r="22" spans="1:11" ht="22.5" customHeight="1">
      <c r="A22" s="4"/>
      <c r="B22" s="18"/>
      <c r="C22" s="17"/>
      <c r="D22" s="55"/>
      <c r="E22" s="19"/>
      <c r="F22" s="57" t="s">
        <v>73</v>
      </c>
      <c r="G22" s="14">
        <f>SUM(G18:G21)</f>
        <v>129340</v>
      </c>
      <c r="H22" s="5"/>
      <c r="I22" s="5"/>
      <c r="J22" s="5"/>
      <c r="K22" s="7"/>
    </row>
    <row r="23" spans="1:11" ht="22.5" customHeight="1" thickBot="1">
      <c r="A23" s="4"/>
      <c r="B23" s="18"/>
      <c r="C23" s="17"/>
      <c r="D23" s="61"/>
      <c r="E23" s="23"/>
      <c r="F23" s="60" t="s">
        <v>74</v>
      </c>
      <c r="G23" s="46">
        <f>G22*2.9/100</f>
        <v>3750.86</v>
      </c>
      <c r="H23" s="5"/>
      <c r="I23" s="5"/>
      <c r="J23" s="5"/>
      <c r="K23" s="7"/>
    </row>
    <row r="24" spans="1:11" ht="22.5" customHeight="1" thickTop="1">
      <c r="A24" s="4"/>
      <c r="B24" s="44" t="s">
        <v>67</v>
      </c>
      <c r="C24" s="4"/>
      <c r="D24" s="4"/>
      <c r="E24" s="4"/>
      <c r="F24" s="4"/>
      <c r="G24" s="13"/>
      <c r="H24" s="5"/>
      <c r="I24" s="5"/>
      <c r="J24" s="5"/>
      <c r="K24" s="7"/>
    </row>
    <row r="25" spans="1:11" ht="22.5" customHeight="1">
      <c r="A25" s="4">
        <v>1</v>
      </c>
      <c r="B25" s="18" t="s">
        <v>36</v>
      </c>
      <c r="C25" s="17">
        <v>10009</v>
      </c>
      <c r="D25" s="23" t="s">
        <v>14</v>
      </c>
      <c r="E25" s="19"/>
      <c r="F25" s="47"/>
      <c r="G25" s="20">
        <v>42270</v>
      </c>
      <c r="H25" s="49">
        <f>IF(D25="อาจารย์",43600,IF(D25="ผู้ช่วยศาสตราจารย์",59500,IF(D25="รองศาสตราจารย์",70360,IF(D25="ศาสตราจารย์",74320,0))))</f>
        <v>59500</v>
      </c>
      <c r="I25" s="49">
        <f>IF(D25="อาจารย์",59500,IF(D25="ผู้ช่วยศาสตราจารย์",70360,IF(D25="รองศาสตราจารย์",74320,IF(D25="ศาสตราจารย์",76800,H25))))</f>
        <v>70360</v>
      </c>
      <c r="J25" s="49">
        <f>IF(D25="อาจารย์",IF($G25&lt;=30550,24030,37080),IF(D25="ผู้ช่วยศาสตราจารย์",IF($G25&lt;=40820,37830,51290),IF(D25="รองศาสตราจารย์",IF($G25&lt;=52230,52320,60990),IF(D25="ศาสตราจารย์",IF($G25&lt;=62210,62210,68560)))))</f>
        <v>51290</v>
      </c>
      <c r="K25" s="7"/>
    </row>
    <row r="26" spans="1:11" ht="22.5" customHeight="1">
      <c r="A26" s="4">
        <v>2</v>
      </c>
      <c r="B26" s="16" t="s">
        <v>37</v>
      </c>
      <c r="C26" s="17">
        <v>10010</v>
      </c>
      <c r="D26" s="18" t="s">
        <v>9</v>
      </c>
      <c r="E26" s="23"/>
      <c r="F26" s="47"/>
      <c r="G26" s="24">
        <v>39630</v>
      </c>
      <c r="H26" s="49">
        <f>IF(D26="อาจารย์",43600,IF(D26="ผู้ช่วยศาสตราจารย์",59500,IF(D26="รองศาสตราจารย์",70360,IF(D26="ศาสตราจารย์",74320,0))))</f>
        <v>43600</v>
      </c>
      <c r="I26" s="49">
        <f>IF(D26="อาจารย์",59500,IF(D26="ผู้ช่วยศาสตราจารย์",70360,IF(D26="รองศาสตราจารย์",74320,IF(D26="ศาสตราจารย์",76800,H26))))</f>
        <v>59500</v>
      </c>
      <c r="J26" s="49">
        <f>IF(D26="อาจารย์",IF($G26&lt;=30550,24030,37080),IF(D26="ผู้ช่วยศาสตราจารย์",IF($G26&lt;=40820,37830,51290),IF(D26="รองศาสตราจารย์",IF($G26&lt;=52230,52320,60990),IF(D26="ศาสตราจารย์",IF($G26&lt;=62210,62210,68560)))))</f>
        <v>37080</v>
      </c>
      <c r="K26" s="7"/>
    </row>
    <row r="27" spans="1:11" ht="120">
      <c r="A27" s="4">
        <v>3</v>
      </c>
      <c r="B27" s="16" t="s">
        <v>37</v>
      </c>
      <c r="C27" s="17">
        <v>10011</v>
      </c>
      <c r="D27" s="18" t="s">
        <v>9</v>
      </c>
      <c r="E27" s="19"/>
      <c r="F27" s="48"/>
      <c r="G27" s="20">
        <v>22140</v>
      </c>
      <c r="H27" s="49">
        <f>IF(D27="อาจารย์",43600,IF(D27="ผู้ช่วยศาสตราจารย์",59500,IF(D27="รองศาสตราจารย์",70360,IF(D27="ศาสตราจารย์",74320,0))))</f>
        <v>43600</v>
      </c>
      <c r="I27" s="49">
        <f>IF(D27="อาจารย์",59500,IF(D27="ผู้ช่วยศาสตราจารย์",70360,IF(D27="รองศาสตราจารย์",74320,IF(D27="ศาสตราจารย์",76800,H27))))</f>
        <v>59500</v>
      </c>
      <c r="J27" s="49">
        <f>IF(D27="อาจารย์",IF($G27&lt;=30550,24030,37080),IF(D27="ผู้ช่วยศาสตราจารย์",IF($G27&lt;=40820,37830,51290),IF(D27="รองศาสตราจารย์",IF($G27&lt;=52230,52320,60990),IF(D27="ศาสตราจารย์",IF($G27&lt;=62210,62210,68560)))))</f>
        <v>24030</v>
      </c>
      <c r="K27" s="96" t="s">
        <v>127</v>
      </c>
    </row>
    <row r="28" spans="1:11" ht="63">
      <c r="A28" s="4">
        <v>4</v>
      </c>
      <c r="B28" s="18" t="s">
        <v>38</v>
      </c>
      <c r="C28" s="17">
        <v>10012</v>
      </c>
      <c r="D28" s="18" t="s">
        <v>9</v>
      </c>
      <c r="E28" s="19"/>
      <c r="F28" s="48"/>
      <c r="G28" s="20">
        <v>25300</v>
      </c>
      <c r="H28" s="49">
        <f>IF(D28="อาจารย์",43600,IF(D28="ผู้ช่วยศาสตราจารย์",59500,IF(D28="รองศาสตราจารย์",70360,IF(D28="ศาสตราจารย์",74320,0))))</f>
        <v>43600</v>
      </c>
      <c r="I28" s="49">
        <f>IF(D28="อาจารย์",59500,IF(D28="ผู้ช่วยศาสตราจารย์",70360,IF(D28="รองศาสตราจารย์",74320,IF(D28="ศาสตราจารย์",76800,H28))))</f>
        <v>59500</v>
      </c>
      <c r="J28" s="49">
        <f>IF(D28="อาจารย์",IF($G28&lt;=30550,24030,37080),IF(D28="ผู้ช่วยศาสตราจารย์",IF($G28&lt;=40820,37830,51290),IF(D28="รองศาสตราจารย์",IF($G28&lt;=52230,52320,60990),IF(D28="ศาสตราจารย์",IF($G28&lt;=62210,62210,68560)))))</f>
        <v>24030</v>
      </c>
      <c r="K28" s="96" t="s">
        <v>141</v>
      </c>
    </row>
    <row r="29" spans="1:11" ht="22.5" customHeight="1">
      <c r="A29" s="4"/>
      <c r="B29" s="18"/>
      <c r="C29" s="17"/>
      <c r="D29" s="55"/>
      <c r="E29" s="19"/>
      <c r="F29" s="57" t="s">
        <v>76</v>
      </c>
      <c r="G29" s="14">
        <f>SUM(G25:G28)</f>
        <v>129340</v>
      </c>
      <c r="H29" s="5"/>
      <c r="I29" s="5"/>
      <c r="J29" s="5"/>
      <c r="K29" s="7"/>
    </row>
    <row r="30" spans="1:11" ht="22.5" customHeight="1" thickBot="1">
      <c r="A30" s="4"/>
      <c r="B30" s="18"/>
      <c r="C30" s="17"/>
      <c r="D30" s="61"/>
      <c r="E30" s="23"/>
      <c r="F30" s="60" t="s">
        <v>77</v>
      </c>
      <c r="G30" s="46">
        <f>G29*2.9/100</f>
        <v>3750.86</v>
      </c>
      <c r="H30" s="5"/>
      <c r="I30" s="5"/>
      <c r="J30" s="5"/>
      <c r="K30" s="7"/>
    </row>
    <row r="31" spans="1:11" ht="22.5" customHeight="1" thickTop="1">
      <c r="A31" s="4"/>
      <c r="B31" s="44" t="s">
        <v>68</v>
      </c>
      <c r="C31" s="4"/>
      <c r="D31" s="4"/>
      <c r="E31" s="4"/>
      <c r="F31" s="4"/>
      <c r="G31" s="13"/>
      <c r="H31" s="5"/>
      <c r="I31" s="5"/>
      <c r="J31" s="5"/>
      <c r="K31" s="7"/>
    </row>
    <row r="32" spans="1:11" ht="22.5" customHeight="1">
      <c r="A32" s="4">
        <v>1</v>
      </c>
      <c r="B32" s="18" t="s">
        <v>36</v>
      </c>
      <c r="C32" s="17">
        <v>10013</v>
      </c>
      <c r="D32" s="18" t="s">
        <v>11</v>
      </c>
      <c r="E32" s="19" t="s">
        <v>32</v>
      </c>
      <c r="F32" s="47"/>
      <c r="G32" s="20">
        <v>14540</v>
      </c>
      <c r="H32" s="49">
        <f>IF(E32="ปฏิบัติงาน",21010,IF(E32="ชำนาญงาน",38750,IF(E32="ชำนาญงานพิเศษ",41620,IF(E32="ปฏิบัติการ",26900,IF(E32="ชำนาญการ",43600,IF(E32="ชำนาญการพิเศษ",58390,IF(E32="เชี่ยวชาญ",69040,IF(E32="เชี่ยวชาญพิเศษ",74320,0))))))))</f>
        <v>21010</v>
      </c>
      <c r="I32" s="49">
        <f>IF(E32="ปฏิบัติงาน",38750,IF(E32="ปฏิบัติการ",43600,IF(E32="ชำนาญการ",58390,IF(E32="ขำนาญการพิเศษ",69040,H32))))</f>
        <v>38750</v>
      </c>
      <c r="J32" s="49">
        <f>IF(E32="ปฏิบัติงาน",IF(G32&lt;=15210,12310,18110),IF(E32="ชำนาญงาน",IF(G32&lt;=24470,18480,31610),IF(E32="ชำนาญงานพิเศษ",IF(G32&lt;=32250,32250,35070),IF(E32="ปฏิบัติการ",IF(G32&lt;=20950,17980,23930),IF(E32="ชำนาญการ",IF(G32&lt;=29330,24410,36470),IF(E32="ชำนาญการพิเศษ",IF(G32&lt;=40270,37200,49330),IF(E32="เชี่ยวชาญ",IF(G32&lt;=50320,50320,59630))))))))</f>
        <v>12310</v>
      </c>
      <c r="K32" s="7"/>
    </row>
    <row r="33" spans="1:11" s="88" customFormat="1" ht="50.25" customHeight="1">
      <c r="A33" s="80">
        <v>2</v>
      </c>
      <c r="B33" s="81" t="s">
        <v>38</v>
      </c>
      <c r="C33" s="82">
        <v>10014</v>
      </c>
      <c r="D33" s="81" t="s">
        <v>31</v>
      </c>
      <c r="E33" s="95" t="s">
        <v>125</v>
      </c>
      <c r="F33" s="84"/>
      <c r="G33" s="49">
        <v>15000</v>
      </c>
      <c r="H33" s="49">
        <f>IF(E33="ปฏิบัติงาน",21010,IF(E33="ชำนาญงาน",38750,IF(E33="ชำนาญงานพิเศษ",41620,IF(E33="ปฏิบัติการ",26900,IF(E33="ชำนาญการ",43600,IF(E33="ชำนาญการพิเศษ",58390,IF(E33="เชี่ยวชาญ",69040,IF(E33="เชี่ยวชาญพิเศษ",74320,0))))))))</f>
        <v>26900</v>
      </c>
      <c r="I33" s="49">
        <f>IF(E33="ปฏิบัติงาน",38750,IF(E33="ปฏิบัติการ",43600,IF(E33="ชำนาญการ",58390,IF(E33="ขำนาญการพิเศษ",69040,H33))))</f>
        <v>43600</v>
      </c>
      <c r="J33" s="49">
        <f>IF(E33="ปฏิบัติงาน",IF(G33&lt;=15210,12310,18110),IF(E33="ชำนาญงาน",IF(G33&lt;=24470,18480,31610),IF(E33="ชำนาญงานพิเศษ",IF(G33&lt;=32250,32250,35070),IF(E33="ปฏิบัติการ",IF(G33&lt;=20950,17980,23930),IF(E33="ชำนาญการ",IF(G33&lt;=29330,24410,36470),IF(E33="ชำนาญการพิเศษ",IF(G33&lt;=40270,37200,49330),IF(E33="เชี่ยวชาญ",IF(G33&lt;=50320,50320,59630))))))))</f>
        <v>17980</v>
      </c>
      <c r="K33" s="96" t="s">
        <v>142</v>
      </c>
    </row>
    <row r="34" spans="1:11" ht="22.5" customHeight="1">
      <c r="A34" s="4"/>
      <c r="B34" s="18"/>
      <c r="C34" s="17"/>
      <c r="D34" s="55"/>
      <c r="E34" s="19"/>
      <c r="F34" s="57" t="s">
        <v>80</v>
      </c>
      <c r="G34" s="14">
        <f>SUM(G32:G33)</f>
        <v>29540</v>
      </c>
      <c r="H34" s="5"/>
      <c r="I34" s="5"/>
      <c r="J34" s="5"/>
      <c r="K34" s="7"/>
    </row>
    <row r="35" spans="1:11" ht="22.5" customHeight="1" thickBot="1">
      <c r="A35" s="4"/>
      <c r="B35" s="18"/>
      <c r="C35" s="17"/>
      <c r="D35" s="61"/>
      <c r="E35" s="23"/>
      <c r="F35" s="60" t="s">
        <v>81</v>
      </c>
      <c r="G35" s="46">
        <f>G34*2.9/100</f>
        <v>856.66</v>
      </c>
      <c r="H35" s="5"/>
      <c r="I35" s="5"/>
      <c r="J35" s="5"/>
      <c r="K35" s="7"/>
    </row>
    <row r="36" spans="1:11" ht="22.5" customHeight="1" thickTop="1">
      <c r="A36" s="67"/>
      <c r="B36" s="68" t="s">
        <v>79</v>
      </c>
      <c r="C36" s="67"/>
      <c r="D36" s="67"/>
      <c r="E36" s="67"/>
      <c r="F36" s="67"/>
      <c r="G36" s="69"/>
      <c r="H36" s="70"/>
      <c r="I36" s="70"/>
      <c r="J36" s="70"/>
      <c r="K36" s="7"/>
    </row>
    <row r="37" spans="1:11" ht="22.5" customHeight="1">
      <c r="A37" s="4"/>
      <c r="B37" s="18"/>
      <c r="C37" s="17"/>
      <c r="D37" s="55"/>
      <c r="E37" s="120" t="s">
        <v>114</v>
      </c>
      <c r="F37" s="122"/>
      <c r="G37" s="14">
        <f>G15+G22+G29+G34</f>
        <v>417560</v>
      </c>
      <c r="H37" s="5"/>
      <c r="I37" s="5"/>
      <c r="J37" s="5"/>
      <c r="K37" s="7"/>
    </row>
    <row r="38" spans="1:11" ht="22.5" customHeight="1" thickBot="1">
      <c r="A38" s="4"/>
      <c r="B38" s="18"/>
      <c r="C38" s="17"/>
      <c r="D38" s="61"/>
      <c r="E38" s="23"/>
      <c r="F38" s="60" t="s">
        <v>115</v>
      </c>
      <c r="G38" s="46">
        <f>G37*2.9/100</f>
        <v>12109.24</v>
      </c>
      <c r="H38" s="5"/>
      <c r="I38" s="5"/>
      <c r="J38" s="5"/>
      <c r="K38" s="7"/>
    </row>
    <row r="39" spans="1:11" ht="22.5" customHeight="1" thickTop="1">
      <c r="A39" s="25"/>
      <c r="B39" s="58"/>
      <c r="C39" s="59"/>
      <c r="D39" s="62"/>
      <c r="E39" s="104"/>
      <c r="F39" s="63"/>
      <c r="G39" s="64"/>
      <c r="H39" s="40"/>
      <c r="I39" s="40"/>
      <c r="J39" s="40"/>
      <c r="K39" s="25"/>
    </row>
    <row r="40" spans="5:11" ht="22.5" customHeight="1">
      <c r="E40" s="9"/>
      <c r="F40" s="9"/>
      <c r="G40" s="25"/>
      <c r="K40" s="25"/>
    </row>
    <row r="41" spans="1:11" ht="22.5" customHeight="1">
      <c r="A41" s="91"/>
      <c r="E41" s="9"/>
      <c r="F41" s="9"/>
      <c r="G41" s="25"/>
      <c r="H41" s="115" t="s">
        <v>45</v>
      </c>
      <c r="I41" s="115"/>
      <c r="J41" s="115"/>
      <c r="K41" s="115"/>
    </row>
    <row r="42" spans="5:11" ht="22.5" customHeight="1">
      <c r="E42" s="9"/>
      <c r="F42" s="9"/>
      <c r="G42" s="25"/>
      <c r="H42" s="115" t="s">
        <v>46</v>
      </c>
      <c r="I42" s="115"/>
      <c r="J42" s="115"/>
      <c r="K42" s="115"/>
    </row>
    <row r="43" spans="5:11" ht="22.5" customHeight="1">
      <c r="E43" s="9"/>
      <c r="F43" s="9"/>
      <c r="G43" s="25"/>
      <c r="H43" s="116" t="s">
        <v>13</v>
      </c>
      <c r="I43" s="116"/>
      <c r="J43" s="116"/>
      <c r="K43" s="116"/>
    </row>
    <row r="44" spans="5:11" ht="22.5" customHeight="1">
      <c r="E44" s="9"/>
      <c r="F44" s="9"/>
      <c r="G44" s="25"/>
      <c r="K44" s="79"/>
    </row>
    <row r="45" spans="5:11" ht="22.5" customHeight="1">
      <c r="E45" s="9"/>
      <c r="F45" s="9"/>
      <c r="G45" s="25"/>
      <c r="K45" s="25"/>
    </row>
    <row r="46" ht="22.5" customHeight="1">
      <c r="K46" s="25"/>
    </row>
    <row r="47" ht="22.5" customHeight="1">
      <c r="K47" s="25"/>
    </row>
    <row r="48" ht="22.5" customHeight="1">
      <c r="K48" s="25"/>
    </row>
    <row r="49" ht="22.5" customHeight="1">
      <c r="K49" s="25"/>
    </row>
    <row r="50" ht="22.5" customHeight="1">
      <c r="K50" s="25"/>
    </row>
    <row r="51" ht="22.5" customHeight="1">
      <c r="K51" s="25"/>
    </row>
  </sheetData>
  <sheetProtection/>
  <mergeCells count="9">
    <mergeCell ref="H41:K41"/>
    <mergeCell ref="H42:K42"/>
    <mergeCell ref="H43:K43"/>
    <mergeCell ref="A1:K1"/>
    <mergeCell ref="A2:K2"/>
    <mergeCell ref="A3:K3"/>
    <mergeCell ref="A4:K4"/>
    <mergeCell ref="A5:J5"/>
    <mergeCell ref="E37:F3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90"/>
  <sheetViews>
    <sheetView tabSelected="1" view="pageBreakPreview" zoomScale="70" zoomScaleSheetLayoutView="70" zoomScalePageLayoutView="0" workbookViewId="0" topLeftCell="A1">
      <selection activeCell="P35" sqref="P35"/>
    </sheetView>
  </sheetViews>
  <sheetFormatPr defaultColWidth="9.140625" defaultRowHeight="22.5" customHeight="1"/>
  <cols>
    <col min="1" max="1" width="5.7109375" style="9" customWidth="1"/>
    <col min="2" max="2" width="25.7109375" style="3" customWidth="1"/>
    <col min="3" max="3" width="8.140625" style="3" bestFit="1" customWidth="1"/>
    <col min="4" max="4" width="22.57421875" style="3" customWidth="1"/>
    <col min="5" max="5" width="11.57421875" style="3" customWidth="1"/>
    <col min="6" max="6" width="28.28125" style="3" bestFit="1" customWidth="1"/>
    <col min="7" max="7" width="10.7109375" style="9" customWidth="1"/>
    <col min="8" max="8" width="12.8515625" style="10" bestFit="1" customWidth="1"/>
    <col min="9" max="9" width="18.28125" style="10" bestFit="1" customWidth="1"/>
    <col min="10" max="10" width="10.00390625" style="10" bestFit="1" customWidth="1"/>
    <col min="11" max="11" width="8.8515625" style="11" bestFit="1" customWidth="1"/>
    <col min="12" max="12" width="14.28125" style="10" bestFit="1" customWidth="1"/>
    <col min="13" max="13" width="12.00390625" style="10" bestFit="1" customWidth="1"/>
    <col min="14" max="14" width="9.7109375" style="10" bestFit="1" customWidth="1"/>
    <col min="15" max="15" width="11.421875" style="28" bestFit="1" customWidth="1"/>
    <col min="16" max="16" width="9.8515625" style="28" bestFit="1" customWidth="1"/>
    <col min="17" max="17" width="8.28125" style="10" bestFit="1" customWidth="1"/>
    <col min="18" max="18" width="11.00390625" style="11" bestFit="1" customWidth="1"/>
    <col min="19" max="19" width="11.00390625" style="9" bestFit="1" customWidth="1"/>
    <col min="20" max="20" width="20.7109375" style="9" customWidth="1"/>
    <col min="21" max="16384" width="9.140625" style="3" customWidth="1"/>
  </cols>
  <sheetData>
    <row r="1" spans="1:20" ht="22.5" customHeight="1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2.5" customHeight="1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22.5" customHeight="1">
      <c r="A3" s="29"/>
      <c r="B3" s="5"/>
      <c r="C3" s="5"/>
      <c r="D3" s="5"/>
      <c r="E3" s="5"/>
      <c r="F3" s="5"/>
      <c r="G3" s="45" t="s">
        <v>50</v>
      </c>
      <c r="H3" s="45" t="s">
        <v>51</v>
      </c>
      <c r="I3" s="45" t="s">
        <v>52</v>
      </c>
      <c r="J3" s="45" t="s">
        <v>53</v>
      </c>
      <c r="K3" s="45" t="s">
        <v>54</v>
      </c>
      <c r="L3" s="45" t="s">
        <v>55</v>
      </c>
      <c r="M3" s="45" t="s">
        <v>56</v>
      </c>
      <c r="N3" s="45" t="s">
        <v>57</v>
      </c>
      <c r="O3" s="50" t="s">
        <v>58</v>
      </c>
      <c r="P3" s="50" t="s">
        <v>59</v>
      </c>
      <c r="Q3" s="45" t="s">
        <v>95</v>
      </c>
      <c r="R3" s="45" t="s">
        <v>96</v>
      </c>
      <c r="S3" s="45" t="s">
        <v>121</v>
      </c>
      <c r="T3" s="5"/>
    </row>
    <row r="4" spans="1:20" s="9" customFormat="1" ht="22.5" customHeight="1">
      <c r="A4" s="4" t="s">
        <v>6</v>
      </c>
      <c r="B4" s="4" t="s">
        <v>16</v>
      </c>
      <c r="C4" s="4" t="s">
        <v>8</v>
      </c>
      <c r="D4" s="4" t="s">
        <v>17</v>
      </c>
      <c r="E4" s="4" t="s">
        <v>7</v>
      </c>
      <c r="F4" s="4" t="s">
        <v>17</v>
      </c>
      <c r="G4" s="4" t="s">
        <v>21</v>
      </c>
      <c r="H4" s="5" t="s">
        <v>19</v>
      </c>
      <c r="I4" s="5" t="s">
        <v>120</v>
      </c>
      <c r="J4" s="5" t="s">
        <v>20</v>
      </c>
      <c r="K4" s="8" t="s">
        <v>42</v>
      </c>
      <c r="L4" s="5" t="s">
        <v>15</v>
      </c>
      <c r="M4" s="5" t="s">
        <v>15</v>
      </c>
      <c r="N4" s="5" t="s">
        <v>15</v>
      </c>
      <c r="O4" s="35" t="s">
        <v>22</v>
      </c>
      <c r="P4" s="35" t="s">
        <v>12</v>
      </c>
      <c r="Q4" s="5" t="s">
        <v>18</v>
      </c>
      <c r="R4" s="8" t="s">
        <v>23</v>
      </c>
      <c r="S4" s="4" t="s">
        <v>24</v>
      </c>
      <c r="T4" s="4" t="s">
        <v>5</v>
      </c>
    </row>
    <row r="5" spans="1:20" s="9" customFormat="1" ht="22.5" customHeight="1">
      <c r="A5" s="4" t="s">
        <v>0</v>
      </c>
      <c r="B5" s="4" t="s">
        <v>2</v>
      </c>
      <c r="C5" s="4" t="s">
        <v>1</v>
      </c>
      <c r="D5" s="4" t="s">
        <v>62</v>
      </c>
      <c r="E5" s="4" t="s">
        <v>1</v>
      </c>
      <c r="F5" s="4" t="s">
        <v>63</v>
      </c>
      <c r="G5" s="4" t="s">
        <v>25</v>
      </c>
      <c r="H5" s="5" t="s">
        <v>26</v>
      </c>
      <c r="I5" s="5" t="s">
        <v>119</v>
      </c>
      <c r="J5" s="5" t="s">
        <v>27</v>
      </c>
      <c r="K5" s="8" t="s">
        <v>43</v>
      </c>
      <c r="L5" s="22" t="s">
        <v>28</v>
      </c>
      <c r="M5" s="22" t="s">
        <v>28</v>
      </c>
      <c r="N5" s="5" t="s">
        <v>41</v>
      </c>
      <c r="O5" s="35" t="s">
        <v>29</v>
      </c>
      <c r="P5" s="35" t="s">
        <v>39</v>
      </c>
      <c r="Q5" s="5" t="s">
        <v>44</v>
      </c>
      <c r="R5" s="8" t="s">
        <v>30</v>
      </c>
      <c r="S5" s="4" t="s">
        <v>30</v>
      </c>
      <c r="T5" s="4"/>
    </row>
    <row r="6" spans="1:20" s="9" customFormat="1" ht="22.5" customHeight="1">
      <c r="A6" s="26"/>
      <c r="B6" s="26"/>
      <c r="C6" s="26"/>
      <c r="D6" s="26"/>
      <c r="E6" s="26"/>
      <c r="F6" s="26"/>
      <c r="G6" s="26"/>
      <c r="H6" s="30"/>
      <c r="I6" s="30"/>
      <c r="J6" s="30"/>
      <c r="K6" s="31"/>
      <c r="L6" s="32" t="s">
        <v>48</v>
      </c>
      <c r="M6" s="32" t="s">
        <v>49</v>
      </c>
      <c r="N6" s="30"/>
      <c r="O6" s="94" t="s">
        <v>122</v>
      </c>
      <c r="P6" s="53" t="s">
        <v>123</v>
      </c>
      <c r="Q6" s="33" t="s">
        <v>124</v>
      </c>
      <c r="R6" s="31"/>
      <c r="S6" s="26"/>
      <c r="T6" s="34"/>
    </row>
    <row r="7" spans="1:20" s="9" customFormat="1" ht="22.5" customHeight="1">
      <c r="A7" s="13"/>
      <c r="B7" s="43" t="s">
        <v>129</v>
      </c>
      <c r="C7" s="13"/>
      <c r="D7" s="13"/>
      <c r="E7" s="13"/>
      <c r="F7" s="13"/>
      <c r="G7" s="13"/>
      <c r="H7" s="29"/>
      <c r="I7" s="29"/>
      <c r="J7" s="29"/>
      <c r="K7" s="15"/>
      <c r="L7" s="42"/>
      <c r="M7" s="42"/>
      <c r="N7" s="29"/>
      <c r="O7" s="51"/>
      <c r="P7" s="54"/>
      <c r="Q7" s="12"/>
      <c r="R7" s="15"/>
      <c r="S7" s="13"/>
      <c r="T7" s="27"/>
    </row>
    <row r="8" spans="1:20" ht="22.5" customHeight="1">
      <c r="A8" s="4">
        <v>1</v>
      </c>
      <c r="B8" s="18" t="s">
        <v>36</v>
      </c>
      <c r="C8" s="17">
        <v>10001</v>
      </c>
      <c r="D8" s="23" t="s">
        <v>14</v>
      </c>
      <c r="E8" s="19"/>
      <c r="F8" s="47" t="s">
        <v>60</v>
      </c>
      <c r="G8" s="20">
        <v>42270</v>
      </c>
      <c r="H8" s="49">
        <f>IF(D8="อาจารย์",43600,IF(D8="ผู้ช่วยศาสตราจารย์",59500,IF(D8="รองศาสตราจารย์",70360,IF(D8="ศาสตราจารย์",74320,0))))</f>
        <v>59500</v>
      </c>
      <c r="I8" s="49">
        <f>IF(D8="อาจารย์",59500,IF(D8="ผู้ช่วยศาสตราจารย์",70360,IF(D8="รองศาสตราจารย์",74320,IF(D8="ศาสตราจารย์",76800,H8))))</f>
        <v>70360</v>
      </c>
      <c r="J8" s="49">
        <f>IF(D8="อาจารย์",IF($G8&lt;=30550,24030,37080),IF(D8="ผู้ช่วยศาสตราจารย์",IF($G8&lt;=40820,37830,51290),IF(D8="รองศาสตราจารย์",IF($G8&lt;=52230,52320,60990),IF(D8="ศาสตราจารย์",IF($G8&lt;=62210,62210,68560)))))</f>
        <v>51290</v>
      </c>
      <c r="K8" s="21">
        <v>3.2</v>
      </c>
      <c r="L8" s="35">
        <f>J8*K8/100</f>
        <v>1641.28</v>
      </c>
      <c r="M8" s="5">
        <f>ROUNDUP((L8),-1)</f>
        <v>1650</v>
      </c>
      <c r="N8" s="5">
        <f>IF(G8+M8&lt;=I8,M8,I8-G8)</f>
        <v>1650</v>
      </c>
      <c r="O8" s="35">
        <f>IF(G8+M8&lt;=I8,0,(J8*K8/100)-N8)</f>
        <v>0</v>
      </c>
      <c r="P8" s="35">
        <f>N8+O8</f>
        <v>1650</v>
      </c>
      <c r="Q8" s="5">
        <f>IF(G8+N8&lt;=I8,G8+N8,I8)</f>
        <v>43920</v>
      </c>
      <c r="R8" s="21">
        <v>98</v>
      </c>
      <c r="S8" s="20" t="s">
        <v>40</v>
      </c>
      <c r="T8" s="47"/>
    </row>
    <row r="9" spans="1:21" s="6" customFormat="1" ht="22.5" customHeight="1">
      <c r="A9" s="4">
        <v>2</v>
      </c>
      <c r="B9" s="16" t="s">
        <v>37</v>
      </c>
      <c r="C9" s="17">
        <v>10002</v>
      </c>
      <c r="D9" s="18" t="s">
        <v>9</v>
      </c>
      <c r="E9" s="23"/>
      <c r="F9" s="47" t="s">
        <v>61</v>
      </c>
      <c r="G9" s="24">
        <v>39630</v>
      </c>
      <c r="H9" s="49">
        <f>IF(D9="อาจารย์",43600,IF(D9="ผู้ช่วยศาสตราจารย์",59500,IF(D9="รองศาสตราจารย์",70360,IF(D9="ศาสตราจารย์",74320,0))))</f>
        <v>43600</v>
      </c>
      <c r="I9" s="49">
        <f>IF(D9="อาจารย์",59500,IF(D9="ผู้ช่วยศาสตราจารย์",70360,IF(D9="รองศาสตราจารย์",74320,IF(D9="ศาสตราจารย์",76800,H9))))</f>
        <v>59500</v>
      </c>
      <c r="J9" s="49">
        <f>IF(D9="อาจารย์",IF($G9&lt;=30550,24030,37080),IF(D9="ผู้ช่วยศาสตราจารย์",IF($G9&lt;=40820,37830,51290),IF(D9="รองศาสตราจารย์",IF($G9&lt;=52230,52320,60990),IF(D9="ศาสตราจารย์",IF($G9&lt;=62210,62210,68560)))))</f>
        <v>37080</v>
      </c>
      <c r="K9" s="21">
        <f>K8-0.03</f>
        <v>3.1700000000000004</v>
      </c>
      <c r="L9" s="35">
        <f>J9*K9/100</f>
        <v>1175.4360000000001</v>
      </c>
      <c r="M9" s="5">
        <f>ROUNDUP((L9),-1)</f>
        <v>1180</v>
      </c>
      <c r="N9" s="5">
        <f>IF(G9+M9&lt;=I9,M9,I9-G9)</f>
        <v>1180</v>
      </c>
      <c r="O9" s="35">
        <f>IF(G9+M9&lt;=I9,0,(J9*K9/100)-N9)</f>
        <v>0</v>
      </c>
      <c r="P9" s="35">
        <f>N9+O9</f>
        <v>1180</v>
      </c>
      <c r="Q9" s="5">
        <f>IF(G9+N9&lt;=I9,G9+N9,I9)</f>
        <v>40810</v>
      </c>
      <c r="R9" s="8">
        <v>97</v>
      </c>
      <c r="S9" s="20" t="s">
        <v>40</v>
      </c>
      <c r="T9" s="47"/>
      <c r="U9" s="3"/>
    </row>
    <row r="10" spans="1:20" s="6" customFormat="1" ht="22.5" customHeight="1">
      <c r="A10" s="4">
        <v>3</v>
      </c>
      <c r="B10" s="16" t="s">
        <v>37</v>
      </c>
      <c r="C10" s="17">
        <v>10003</v>
      </c>
      <c r="D10" s="18" t="s">
        <v>9</v>
      </c>
      <c r="E10" s="19"/>
      <c r="F10" s="47" t="s">
        <v>64</v>
      </c>
      <c r="G10" s="20">
        <v>22140</v>
      </c>
      <c r="H10" s="49">
        <f>IF(D10="อาจารย์",43600,IF(D10="ผู้ช่วยศาสตราจารย์",59500,IF(D10="รองศาสตราจารย์",70360,IF(D10="ศาสตราจารย์",74320,0))))</f>
        <v>43600</v>
      </c>
      <c r="I10" s="49">
        <f>IF(D10="อาจารย์",59500,IF(D10="ผู้ช่วยศาสตราจารย์",70360,IF(D10="รองศาสตราจารย์",74320,IF(D10="ศาสตราจารย์",76800,H10))))</f>
        <v>59500</v>
      </c>
      <c r="J10" s="49">
        <f>IF(D10="อาจารย์",IF($G10&lt;=30550,24030,37080),IF(D10="ผู้ช่วยศาสตราจารย์",IF($G10&lt;=40820,37830,51290),IF(D10="รองศาสตราจารย์",IF($G10&lt;=52230,52320,60990),IF(D10="ศาสตราจารย์",IF($G10&lt;=62210,62210,68560)))))</f>
        <v>24030</v>
      </c>
      <c r="K10" s="21">
        <f>K9-0.03</f>
        <v>3.1400000000000006</v>
      </c>
      <c r="L10" s="35">
        <f>J10*K10/100</f>
        <v>754.5420000000001</v>
      </c>
      <c r="M10" s="5">
        <f>ROUNDUP((L10),-1)</f>
        <v>760</v>
      </c>
      <c r="N10" s="5">
        <f>IF(G10+M10&lt;=I10,M10,I10-G10)</f>
        <v>760</v>
      </c>
      <c r="O10" s="35">
        <f>IF(G10+M10&lt;=I10,0,(J10*K10/100)-N10)</f>
        <v>0</v>
      </c>
      <c r="P10" s="35">
        <f>N10+O10</f>
        <v>760</v>
      </c>
      <c r="Q10" s="5">
        <f>IF(G10+N10&lt;=I10,G10+N10,I10)</f>
        <v>22900</v>
      </c>
      <c r="R10" s="8">
        <v>88</v>
      </c>
      <c r="S10" s="20" t="s">
        <v>33</v>
      </c>
      <c r="T10" s="47"/>
    </row>
    <row r="11" spans="1:20" s="88" customFormat="1" ht="144">
      <c r="A11" s="80">
        <v>4</v>
      </c>
      <c r="B11" s="81" t="s">
        <v>38</v>
      </c>
      <c r="C11" s="82">
        <v>10004</v>
      </c>
      <c r="D11" s="81" t="s">
        <v>92</v>
      </c>
      <c r="E11" s="83" t="s">
        <v>93</v>
      </c>
      <c r="F11" s="84" t="s">
        <v>94</v>
      </c>
      <c r="G11" s="49">
        <v>25300</v>
      </c>
      <c r="H11" s="49">
        <f>IF(E11="ผู้อำนวยการกอง",59500,IF(E11="ผู้อำนวยการกองหรือเทียบเท่า",59500,IF(E11="ผู้อำนวยการสำนักงานอธิการบดี",70360,IF(E11="ผู้อำนวยการสำนักงานอธิการบดีหรือเทียบเท่า",70360,0))))</f>
        <v>59500</v>
      </c>
      <c r="I11" s="49">
        <f>IF(E11="ผู้อำนวยการกอง",70360,IF(E11="ผู้อำนวยการกองหรือเทียบเท่า",70360,IF(E11="ผู้อำนวยการสำนักงานอธิการบดี",74320,IF(E11="ผู้อำนวยการสำนักงานอธิการบดี",74320,H11))))</f>
        <v>70360</v>
      </c>
      <c r="J11" s="49">
        <f>IF(E11="ผู้อำนวยการกอง",IF(G11&lt;=43080,37210,51290),IF(E11="ผู้อำนวยการกองหรือเทียบเท่า",IF(G11&lt;=43080,37210,51290),IF(E11="ผู้อำนวยการสำนักงานอธิการบดี",IF(G11&lt;=52320,52320,60990),IF(E11="ผู้อำนวยการสำนักงานอธิการบดีหรือเทียบเท่า",IF(G11&lt;=52320,52320,60990)))))</f>
        <v>37210</v>
      </c>
      <c r="K11" s="21">
        <f>K10-0.03</f>
        <v>3.1100000000000008</v>
      </c>
      <c r="L11" s="86">
        <f>J11*K11/100</f>
        <v>1157.2310000000004</v>
      </c>
      <c r="M11" s="87">
        <f>ROUNDUP((L11),-1)</f>
        <v>1160</v>
      </c>
      <c r="N11" s="87">
        <f>IF(G11+M11&lt;=I11,M11,I11-G11)</f>
        <v>1160</v>
      </c>
      <c r="O11" s="86">
        <f>IF(G11+M11&lt;=I11,0,(J11*K11/100)-N11)</f>
        <v>0</v>
      </c>
      <c r="P11" s="86">
        <f>N11+O11</f>
        <v>1160</v>
      </c>
      <c r="Q11" s="87">
        <f>IF(G11+N11&lt;=I11,G11+N11,I11)</f>
        <v>26460</v>
      </c>
      <c r="R11" s="92">
        <v>85</v>
      </c>
      <c r="S11" s="49" t="s">
        <v>34</v>
      </c>
      <c r="T11" s="84"/>
    </row>
    <row r="12" spans="1:21" s="6" customFormat="1" ht="22.5" customHeight="1">
      <c r="A12" s="4"/>
      <c r="B12" s="18"/>
      <c r="C12" s="17"/>
      <c r="D12" s="55"/>
      <c r="E12" s="19"/>
      <c r="F12" s="57" t="s">
        <v>69</v>
      </c>
      <c r="G12" s="14">
        <f>SUM(G8:G11)</f>
        <v>129340</v>
      </c>
      <c r="H12" s="5"/>
      <c r="I12" s="5"/>
      <c r="J12" s="5"/>
      <c r="K12" s="8"/>
      <c r="L12" s="35"/>
      <c r="M12" s="120" t="s">
        <v>71</v>
      </c>
      <c r="N12" s="121"/>
      <c r="O12" s="122"/>
      <c r="P12" s="54">
        <f>SUM(P8:P11)</f>
        <v>4750</v>
      </c>
      <c r="Q12" s="5"/>
      <c r="R12" s="8"/>
      <c r="S12" s="20"/>
      <c r="T12" s="7"/>
      <c r="U12" s="3"/>
    </row>
    <row r="13" spans="1:21" s="6" customFormat="1" ht="22.5" customHeight="1" thickBot="1">
      <c r="A13" s="4"/>
      <c r="B13" s="18"/>
      <c r="C13" s="17"/>
      <c r="D13" s="61"/>
      <c r="E13" s="23"/>
      <c r="F13" s="60" t="s">
        <v>70</v>
      </c>
      <c r="G13" s="46">
        <f>G12*2.9/100</f>
        <v>3750.86</v>
      </c>
      <c r="H13" s="5"/>
      <c r="I13" s="5"/>
      <c r="J13" s="5"/>
      <c r="K13" s="8"/>
      <c r="L13" s="120" t="s">
        <v>72</v>
      </c>
      <c r="M13" s="121"/>
      <c r="N13" s="121"/>
      <c r="O13" s="122"/>
      <c r="P13" s="52">
        <f>G13-P12</f>
        <v>-999.1399999999999</v>
      </c>
      <c r="Q13" s="41"/>
      <c r="R13" s="8"/>
      <c r="S13" s="20"/>
      <c r="T13" s="7"/>
      <c r="U13" s="3"/>
    </row>
    <row r="14" spans="1:20" s="9" customFormat="1" ht="22.5" customHeight="1" thickTop="1">
      <c r="A14" s="4"/>
      <c r="B14" s="44" t="s">
        <v>130</v>
      </c>
      <c r="C14" s="4"/>
      <c r="D14" s="4"/>
      <c r="E14" s="4"/>
      <c r="F14" s="4"/>
      <c r="G14" s="13"/>
      <c r="H14" s="5"/>
      <c r="I14" s="5"/>
      <c r="J14" s="5"/>
      <c r="K14" s="8"/>
      <c r="L14" s="22"/>
      <c r="M14" s="22"/>
      <c r="N14" s="5"/>
      <c r="O14" s="50"/>
      <c r="P14" s="54"/>
      <c r="Q14" s="41"/>
      <c r="R14" s="8"/>
      <c r="S14" s="4"/>
      <c r="T14" s="7"/>
    </row>
    <row r="15" spans="1:20" ht="22.5" customHeight="1">
      <c r="A15" s="4">
        <v>1</v>
      </c>
      <c r="B15" s="18" t="s">
        <v>36</v>
      </c>
      <c r="C15" s="17">
        <v>10005</v>
      </c>
      <c r="D15" s="23" t="s">
        <v>14</v>
      </c>
      <c r="E15" s="19"/>
      <c r="F15" s="47" t="s">
        <v>65</v>
      </c>
      <c r="G15" s="20">
        <v>42270</v>
      </c>
      <c r="H15" s="49">
        <f>IF(D15="อาจารย์",43600,IF(D15="ผู้ช่วยศาสตราจารย์",59500,IF(D15="รองศาสตราจารย์",70360,IF(D15="ศาสตราจารย์",74320,0))))</f>
        <v>59500</v>
      </c>
      <c r="I15" s="49">
        <f>IF(D15="อาจารย์",59500,IF(D15="ผู้ช่วยศาสตราจารย์",70360,IF(D15="รองศาสตราจารย์",74320,IF(D15="ศาสตราจารย์",76800,H15))))</f>
        <v>70360</v>
      </c>
      <c r="J15" s="49">
        <f>IF(D15="อาจารย์",IF($G15&lt;=30550,24030,37080),IF(D15="ผู้ช่วยศาสตราจารย์",IF($G15&lt;=40820,37830,51290),IF(D15="รองศาสตราจารย์",IF($G15&lt;=52230,52320,60990),IF(D15="ศาสตราจารย์",IF($G15&lt;=62210,62210,68560)))))</f>
        <v>51290</v>
      </c>
      <c r="K15" s="21">
        <v>3.13</v>
      </c>
      <c r="L15" s="35">
        <f>J15*K15/100</f>
        <v>1605.3769999999997</v>
      </c>
      <c r="M15" s="5">
        <f>ROUNDUP((L15),-1)</f>
        <v>1610</v>
      </c>
      <c r="N15" s="5">
        <f>IF(G15+M15&lt;=I15,M15,I15-G15)</f>
        <v>1610</v>
      </c>
      <c r="O15" s="35">
        <f>IF(G15+M15&lt;=I15,0,(J15*K15/100)-N15)</f>
        <v>0</v>
      </c>
      <c r="P15" s="35">
        <f>N15+O15</f>
        <v>1610</v>
      </c>
      <c r="Q15" s="5">
        <f>IF(G15+N15&lt;=I15,G15+N15,I15)</f>
        <v>43880</v>
      </c>
      <c r="R15" s="21">
        <v>98</v>
      </c>
      <c r="S15" s="20" t="s">
        <v>40</v>
      </c>
      <c r="T15" s="47"/>
    </row>
    <row r="16" spans="1:21" s="6" customFormat="1" ht="22.5" customHeight="1">
      <c r="A16" s="4">
        <v>2</v>
      </c>
      <c r="B16" s="16" t="s">
        <v>37</v>
      </c>
      <c r="C16" s="17">
        <v>10006</v>
      </c>
      <c r="D16" s="18" t="s">
        <v>9</v>
      </c>
      <c r="E16" s="23"/>
      <c r="F16" s="47" t="s">
        <v>65</v>
      </c>
      <c r="G16" s="24">
        <v>39630</v>
      </c>
      <c r="H16" s="49">
        <f>IF(D16="อาจารย์",43600,IF(D16="ผู้ช่วยศาสตราจารย์",59500,IF(D16="รองศาสตราจารย์",70360,IF(D16="ศาสตราจารย์",74320,0))))</f>
        <v>43600</v>
      </c>
      <c r="I16" s="49">
        <f>IF(D16="อาจารย์",59500,IF(D16="ผู้ช่วยศาสตราจารย์",70360,IF(D16="รองศาสตราจารย์",74320,IF(D16="ศาสตราจารย์",76800,H16))))</f>
        <v>59500</v>
      </c>
      <c r="J16" s="49">
        <f>IF(D16="อาจารย์",IF($G16&lt;=30550,24030,37080),IF(D16="ผู้ช่วยศาสตราจารย์",IF($G16&lt;=40820,37830,51290),IF(D16="รองศาสตราจารย์",IF($G16&lt;=52230,52320,60990),IF(D16="ศาสตราจารย์",IF($G16&lt;=62210,62210,68560)))))</f>
        <v>37080</v>
      </c>
      <c r="K16" s="21">
        <f>K15-0.03</f>
        <v>3.1</v>
      </c>
      <c r="L16" s="35">
        <f>J16*K16/100</f>
        <v>1149.48</v>
      </c>
      <c r="M16" s="5">
        <f>ROUNDUP((L16),-1)</f>
        <v>1150</v>
      </c>
      <c r="N16" s="5">
        <f>IF(G16+M16&lt;=I16,M16,I16-G16)</f>
        <v>1150</v>
      </c>
      <c r="O16" s="35">
        <f>IF(G16+M16&lt;=I16,0,(J16*K16/100)-N16)</f>
        <v>0</v>
      </c>
      <c r="P16" s="35">
        <f>N16+O16</f>
        <v>1150</v>
      </c>
      <c r="Q16" s="5">
        <f>IF(G16+N16&lt;=I16,G16+N16,I16)</f>
        <v>40780</v>
      </c>
      <c r="R16" s="8">
        <v>97</v>
      </c>
      <c r="S16" s="20" t="s">
        <v>40</v>
      </c>
      <c r="T16" s="47"/>
      <c r="U16" s="3"/>
    </row>
    <row r="17" spans="1:20" s="6" customFormat="1" ht="22.5" customHeight="1">
      <c r="A17" s="4">
        <v>3</v>
      </c>
      <c r="B17" s="16" t="s">
        <v>37</v>
      </c>
      <c r="C17" s="17">
        <v>10007</v>
      </c>
      <c r="D17" s="18" t="s">
        <v>9</v>
      </c>
      <c r="E17" s="19"/>
      <c r="F17" s="48" t="s">
        <v>66</v>
      </c>
      <c r="G17" s="20">
        <v>22140</v>
      </c>
      <c r="H17" s="49">
        <f>IF(D17="อาจารย์",43600,IF(D17="ผู้ช่วยศาสตราจารย์",59500,IF(D17="รองศาสตราจารย์",70360,IF(D17="ศาสตราจารย์",74320,0))))</f>
        <v>43600</v>
      </c>
      <c r="I17" s="49">
        <f>IF(D17="อาจารย์",59500,IF(D17="ผู้ช่วยศาสตราจารย์",70360,IF(D17="รองศาสตราจารย์",74320,IF(D17="ศาสตราจารย์",76800,H17))))</f>
        <v>59500</v>
      </c>
      <c r="J17" s="49">
        <f>IF(D17="อาจารย์",IF($G17&lt;=30550,24030,37080),IF(D17="ผู้ช่วยศาสตราจารย์",IF($G17&lt;=40820,37830,51290),IF(D17="รองศาสตราจารย์",IF($G17&lt;=52230,52320,60990),IF(D17="ศาสตราจารย์",IF($G17&lt;=62210,62210,68560)))))</f>
        <v>24030</v>
      </c>
      <c r="K17" s="21">
        <f>K16-0.03</f>
        <v>3.0700000000000003</v>
      </c>
      <c r="L17" s="35">
        <f>J17*K17/100</f>
        <v>737.721</v>
      </c>
      <c r="M17" s="5">
        <f>ROUNDUP((L17),-1)</f>
        <v>740</v>
      </c>
      <c r="N17" s="5">
        <f>IF(G17+M17&lt;=I17,M17,I17-G17)</f>
        <v>740</v>
      </c>
      <c r="O17" s="35">
        <f>IF(G17+M17&lt;=I17,0,(J17*K17/100)-N17)</f>
        <v>0</v>
      </c>
      <c r="P17" s="35">
        <f>N17+O17</f>
        <v>740</v>
      </c>
      <c r="Q17" s="5">
        <f>IF(G17+N17&lt;=I17,G17+N17,I17)</f>
        <v>22880</v>
      </c>
      <c r="R17" s="8">
        <v>88</v>
      </c>
      <c r="S17" s="20" t="s">
        <v>33</v>
      </c>
      <c r="T17" s="47"/>
    </row>
    <row r="18" spans="1:20" ht="22.5" customHeight="1">
      <c r="A18" s="4">
        <v>4</v>
      </c>
      <c r="B18" s="18" t="s">
        <v>38</v>
      </c>
      <c r="C18" s="17">
        <v>10008</v>
      </c>
      <c r="D18" s="18" t="s">
        <v>31</v>
      </c>
      <c r="E18" s="19" t="s">
        <v>10</v>
      </c>
      <c r="F18" s="48" t="s">
        <v>66</v>
      </c>
      <c r="G18" s="20">
        <v>25300</v>
      </c>
      <c r="H18" s="49">
        <f>IF(E18="ปฏิบัติงาน",21010,IF(E18="ชำนาญงาน",38750,IF(E18="ชำนาญงานพิเศษ",41620,IF(E18="ปฏิบัติการ",26900,IF(E18="ชำนาญการ",43600,IF(E18="ชำนาญการพิเศษ",58390,IF(E18="เชี่ยวชาญ",69040,IF(E18="เชี่ยวชาญพิเศษ",74320,0))))))))</f>
        <v>43600</v>
      </c>
      <c r="I18" s="49">
        <f>IF(E18="ปฏิบัติงาน",38750,IF(E18="ปฏิบัติการ",43600,IF(E18="ชำนาญการ",58390,IF(E18="ขำนาญการพิเศษ",69040,H18))))</f>
        <v>58390</v>
      </c>
      <c r="J18" s="49">
        <f>IF(E18="ปฏิบัติงาน",IF(G18&lt;=15210,12310,18110),IF(E18="ชำนาญงาน",IF(G18&lt;=24470,18480,31610),IF(E18="ชำนาญงานพิเศษ",IF(G18&lt;=32250,32250,35070),IF(E18="ปฏิบัติการ",IF(G18&lt;=20950,17980,23930),IF(E18="ชำนาญการ",IF(G18&lt;=29330,24410,36470),IF(E18="ชำนาญการพิเศษ",IF(G18&lt;=40270,37200,49330),IF(E18="เชี่ยวชาญ",IF(G18&lt;=50320,50320,59630))))))))</f>
        <v>24410</v>
      </c>
      <c r="K18" s="21">
        <f>K17-0.03</f>
        <v>3.0400000000000005</v>
      </c>
      <c r="L18" s="35">
        <f>J18*K18/100</f>
        <v>742.0640000000001</v>
      </c>
      <c r="M18" s="5">
        <f>ROUNDUP((L18),-1)</f>
        <v>750</v>
      </c>
      <c r="N18" s="5">
        <f>IF(G18+M18&lt;=I18,M18,I18-G18)</f>
        <v>750</v>
      </c>
      <c r="O18" s="35">
        <f>IF(G18+M18&lt;=I18,0,(J18*K18/100)-N18)</f>
        <v>0</v>
      </c>
      <c r="P18" s="35">
        <f>N18+O18</f>
        <v>750</v>
      </c>
      <c r="Q18" s="5">
        <f>IF(G18+N18&lt;=I18,G18+N18,I18)</f>
        <v>26050</v>
      </c>
      <c r="R18" s="8">
        <v>85</v>
      </c>
      <c r="S18" s="20" t="s">
        <v>34</v>
      </c>
      <c r="T18" s="48"/>
    </row>
    <row r="19" spans="1:21" s="6" customFormat="1" ht="22.5" customHeight="1">
      <c r="A19" s="4"/>
      <c r="B19" s="18"/>
      <c r="C19" s="17"/>
      <c r="D19" s="55"/>
      <c r="E19" s="19"/>
      <c r="F19" s="57" t="s">
        <v>73</v>
      </c>
      <c r="G19" s="14">
        <f>SUM(G15:G18)</f>
        <v>129340</v>
      </c>
      <c r="H19" s="5"/>
      <c r="I19" s="5"/>
      <c r="J19" s="5"/>
      <c r="K19" s="8"/>
      <c r="L19" s="35"/>
      <c r="M19" s="120" t="s">
        <v>75</v>
      </c>
      <c r="N19" s="121"/>
      <c r="O19" s="122"/>
      <c r="P19" s="54">
        <f>SUM(P15:P18)</f>
        <v>4250</v>
      </c>
      <c r="Q19" s="5"/>
      <c r="R19" s="8"/>
      <c r="S19" s="20"/>
      <c r="T19" s="7"/>
      <c r="U19" s="3"/>
    </row>
    <row r="20" spans="1:21" s="6" customFormat="1" ht="22.5" customHeight="1" thickBot="1">
      <c r="A20" s="4"/>
      <c r="B20" s="18"/>
      <c r="C20" s="17"/>
      <c r="D20" s="61"/>
      <c r="E20" s="23"/>
      <c r="F20" s="60" t="s">
        <v>74</v>
      </c>
      <c r="G20" s="46">
        <f>G19*2.9/100</f>
        <v>3750.86</v>
      </c>
      <c r="H20" s="5"/>
      <c r="I20" s="5"/>
      <c r="J20" s="5"/>
      <c r="K20" s="8"/>
      <c r="L20" s="120" t="s">
        <v>86</v>
      </c>
      <c r="M20" s="121"/>
      <c r="N20" s="121"/>
      <c r="O20" s="122"/>
      <c r="P20" s="52">
        <f>G20-P19</f>
        <v>-499.1399999999999</v>
      </c>
      <c r="Q20" s="41"/>
      <c r="R20" s="8"/>
      <c r="S20" s="20"/>
      <c r="T20" s="7"/>
      <c r="U20" s="3"/>
    </row>
    <row r="21" spans="1:20" s="9" customFormat="1" ht="22.5" customHeight="1" thickTop="1">
      <c r="A21" s="4"/>
      <c r="B21" s="44" t="s">
        <v>67</v>
      </c>
      <c r="C21" s="4"/>
      <c r="D21" s="4"/>
      <c r="E21" s="4"/>
      <c r="F21" s="4"/>
      <c r="G21" s="13"/>
      <c r="H21" s="5"/>
      <c r="I21" s="5"/>
      <c r="J21" s="5"/>
      <c r="K21" s="8"/>
      <c r="L21" s="22"/>
      <c r="M21" s="22"/>
      <c r="N21" s="5"/>
      <c r="O21" s="50"/>
      <c r="P21" s="54"/>
      <c r="Q21" s="41"/>
      <c r="R21" s="8"/>
      <c r="S21" s="4"/>
      <c r="T21" s="7"/>
    </row>
    <row r="22" spans="1:20" ht="22.5" customHeight="1">
      <c r="A22" s="4">
        <v>1</v>
      </c>
      <c r="B22" s="18" t="s">
        <v>36</v>
      </c>
      <c r="C22" s="17">
        <v>10009</v>
      </c>
      <c r="D22" s="23" t="s">
        <v>14</v>
      </c>
      <c r="E22" s="19"/>
      <c r="F22" s="47"/>
      <c r="G22" s="20">
        <v>42270</v>
      </c>
      <c r="H22" s="49">
        <f>IF(D22="อาจารย์",43600,IF(D22="ผู้ช่วยศาสตราจารย์",59500,IF(D22="รองศาสตราจารย์",70360,IF(D22="ศาสตราจารย์",74320,0))))</f>
        <v>59500</v>
      </c>
      <c r="I22" s="49">
        <f>IF(D22="อาจารย์",59500,IF(D22="ผู้ช่วยศาสตราจารย์",70360,IF(D22="รองศาสตราจารย์",74320,IF(D22="ศาสตราจารย์",76800,H22))))</f>
        <v>70360</v>
      </c>
      <c r="J22" s="49">
        <f>IF(D22="อาจารย์",IF($G22&lt;=30550,24030,37080),IF(D22="ผู้ช่วยศาสตราจารย์",IF($G22&lt;=40820,37830,51290),IF(D22="รองศาสตราจารย์",IF($G22&lt;=52230,52320,60990),IF(D22="ศาสตราจารย์",IF($G22&lt;=62210,62210,68560)))))</f>
        <v>51290</v>
      </c>
      <c r="K22" s="21">
        <v>3.1</v>
      </c>
      <c r="L22" s="35">
        <f>J22*K22/100</f>
        <v>1589.99</v>
      </c>
      <c r="M22" s="5">
        <f>ROUNDUP((L22),-1)</f>
        <v>1590</v>
      </c>
      <c r="N22" s="5">
        <f>IF(G22+M22&lt;=I22,M22,I22-G22)</f>
        <v>1590</v>
      </c>
      <c r="O22" s="35">
        <f>IF(G22+M22&lt;=I22,0,(J22*K22/100)-N22)</f>
        <v>0</v>
      </c>
      <c r="P22" s="35">
        <f>N22+O22</f>
        <v>1590</v>
      </c>
      <c r="Q22" s="5">
        <f>IF(G22+N22&lt;=I22,G22+N22,I22)</f>
        <v>43860</v>
      </c>
      <c r="R22" s="21">
        <v>98</v>
      </c>
      <c r="S22" s="20" t="s">
        <v>40</v>
      </c>
      <c r="T22" s="47"/>
    </row>
    <row r="23" spans="1:21" s="6" customFormat="1" ht="22.5" customHeight="1">
      <c r="A23" s="4">
        <v>2</v>
      </c>
      <c r="B23" s="16" t="s">
        <v>37</v>
      </c>
      <c r="C23" s="17">
        <v>10010</v>
      </c>
      <c r="D23" s="18" t="s">
        <v>9</v>
      </c>
      <c r="E23" s="23"/>
      <c r="F23" s="47"/>
      <c r="G23" s="24">
        <v>39630</v>
      </c>
      <c r="H23" s="49">
        <f>IF(D23="อาจารย์",43600,IF(D23="ผู้ช่วยศาสตราจารย์",59500,IF(D23="รองศาสตราจารย์",70360,IF(D23="ศาสตราจารย์",74320,0))))</f>
        <v>43600</v>
      </c>
      <c r="I23" s="49">
        <f>IF(D23="อาจารย์",59500,IF(D23="ผู้ช่วยศาสตราจารย์",70360,IF(D23="รองศาสตราจารย์",74320,IF(D23="ศาสตราจารย์",76800,H23))))</f>
        <v>59500</v>
      </c>
      <c r="J23" s="49">
        <f>IF(D23="อาจารย์",IF($G23&lt;=30550,24030,37080),IF(D23="ผู้ช่วยศาสตราจารย์",IF($G23&lt;=40820,37830,51290),IF(D23="รองศาสตราจารย์",IF($G23&lt;=52230,52320,60990),IF(D23="ศาสตราจารย์",IF($G23&lt;=62210,62210,68560)))))</f>
        <v>37080</v>
      </c>
      <c r="K23" s="21">
        <f>K22-0.03</f>
        <v>3.0700000000000003</v>
      </c>
      <c r="L23" s="35">
        <f>J23*K23/100</f>
        <v>1138.356</v>
      </c>
      <c r="M23" s="5">
        <f>ROUNDUP((L23),-1)</f>
        <v>1140</v>
      </c>
      <c r="N23" s="5">
        <f>IF(G23+M23&lt;=I23,M23,I23-G23)</f>
        <v>1140</v>
      </c>
      <c r="O23" s="35">
        <f>IF(G23+M23&lt;=I23,0,(J23*K23/100)-N23)</f>
        <v>0</v>
      </c>
      <c r="P23" s="35">
        <f>N23+O23</f>
        <v>1140</v>
      </c>
      <c r="Q23" s="5">
        <f>IF(G23+N23&lt;=I23,G23+N23,I23)</f>
        <v>40770</v>
      </c>
      <c r="R23" s="8">
        <v>97</v>
      </c>
      <c r="S23" s="20" t="s">
        <v>40</v>
      </c>
      <c r="T23" s="47"/>
      <c r="U23" s="3"/>
    </row>
    <row r="24" spans="1:20" s="97" customFormat="1" ht="84">
      <c r="A24" s="80">
        <v>3</v>
      </c>
      <c r="B24" s="81" t="s">
        <v>37</v>
      </c>
      <c r="C24" s="82">
        <v>10011</v>
      </c>
      <c r="D24" s="81" t="s">
        <v>9</v>
      </c>
      <c r="E24" s="95"/>
      <c r="F24" s="84"/>
      <c r="G24" s="49">
        <v>22140</v>
      </c>
      <c r="H24" s="49">
        <f>IF(D24="อาจารย์",43600,IF(D24="ผู้ช่วยศาสตราจารย์",59500,IF(D24="รองศาสตราจารย์",70360,IF(D24="ศาสตราจารย์",74320,0))))</f>
        <v>43600</v>
      </c>
      <c r="I24" s="49">
        <f>IF(D24="อาจารย์",59500,IF(D24="ผู้ช่วยศาสตราจารย์",70360,IF(D24="รองศาสตราจารย์",74320,IF(D24="ศาสตราจารย์",76800,H24))))</f>
        <v>59500</v>
      </c>
      <c r="J24" s="49">
        <f>IF(D24="อาจารย์",IF($G24&lt;=30550,24030,37080),IF(D24="ผู้ช่วยศาสตราจารย์",IF($G24&lt;=40820,37830,51290),IF(D24="รองศาสตราจารย์",IF($G24&lt;=52230,52320,60990),IF(D24="ศาสตราจารย์",IF($G24&lt;=62210,62210,68560)))))</f>
        <v>24030</v>
      </c>
      <c r="K24" s="85">
        <v>0</v>
      </c>
      <c r="L24" s="86">
        <f>J24*K24/100</f>
        <v>0</v>
      </c>
      <c r="M24" s="87">
        <f>ROUNDUP((L24),-1)</f>
        <v>0</v>
      </c>
      <c r="N24" s="87">
        <f>IF(G24+M24&lt;=I24,M24,I24-G24)</f>
        <v>0</v>
      </c>
      <c r="O24" s="86">
        <f>IF(G24+M24&lt;=I24,0,(J24*K24/100)-N24)</f>
        <v>0</v>
      </c>
      <c r="P24" s="86">
        <f>N24+O24</f>
        <v>0</v>
      </c>
      <c r="Q24" s="87">
        <f>IF(G24+N24&lt;=I24,G24+N24,I24)</f>
        <v>22140</v>
      </c>
      <c r="R24" s="92">
        <v>88</v>
      </c>
      <c r="S24" s="49" t="s">
        <v>33</v>
      </c>
      <c r="T24" s="96" t="s">
        <v>127</v>
      </c>
    </row>
    <row r="25" spans="1:20" s="88" customFormat="1" ht="84">
      <c r="A25" s="80">
        <v>4</v>
      </c>
      <c r="B25" s="81" t="s">
        <v>38</v>
      </c>
      <c r="C25" s="82">
        <v>10012</v>
      </c>
      <c r="D25" s="81" t="s">
        <v>9</v>
      </c>
      <c r="E25" s="95"/>
      <c r="F25" s="84"/>
      <c r="G25" s="49">
        <v>25300</v>
      </c>
      <c r="H25" s="49">
        <f>IF(D25="อาจารย์",43600,IF(D25="ผู้ช่วยศาสตราจารย์",59500,IF(D25="รองศาสตราจารย์",70360,IF(D25="ศาสตราจารย์",74320,0))))</f>
        <v>43600</v>
      </c>
      <c r="I25" s="49">
        <f>IF(D25="อาจารย์",59500,IF(D25="ผู้ช่วยศาสตราจารย์",70360,IF(D25="รองศาสตราจารย์",74320,IF(D25="ศาสตราจารย์",76800,H25))))</f>
        <v>59500</v>
      </c>
      <c r="J25" s="49">
        <f>IF(D25="อาจารย์",IF($G25&lt;=30550,24030,37080),IF(D25="ผู้ช่วยศาสตราจารย์",IF($G25&lt;=40820,37830,51290),IF(D25="รองศาสตราจารย์",IF($G25&lt;=52230,52320,60990),IF(D25="ศาสตราจารย์",IF($G25&lt;=62210,62210,68560)))))</f>
        <v>24030</v>
      </c>
      <c r="K25" s="85">
        <v>0</v>
      </c>
      <c r="L25" s="86">
        <f>J25*K25/100</f>
        <v>0</v>
      </c>
      <c r="M25" s="87">
        <f>ROUNDUP((L25),-1)</f>
        <v>0</v>
      </c>
      <c r="N25" s="87">
        <f>IF(G25+M25&lt;=I25,M25,I25-G25)</f>
        <v>0</v>
      </c>
      <c r="O25" s="86">
        <f>IF(G25+M25&lt;=I25,0,(J25*K25/100)-N25)</f>
        <v>0</v>
      </c>
      <c r="P25" s="86">
        <f>N25+O25</f>
        <v>0</v>
      </c>
      <c r="Q25" s="87">
        <f>IF(G25+N25&lt;=I25,G25+N25,I25)</f>
        <v>25300</v>
      </c>
      <c r="R25" s="92"/>
      <c r="S25" s="49"/>
      <c r="T25" s="96" t="s">
        <v>141</v>
      </c>
    </row>
    <row r="26" spans="1:21" s="6" customFormat="1" ht="22.5" customHeight="1">
      <c r="A26" s="4"/>
      <c r="B26" s="18"/>
      <c r="C26" s="17"/>
      <c r="D26" s="55"/>
      <c r="E26" s="19"/>
      <c r="F26" s="57" t="s">
        <v>76</v>
      </c>
      <c r="G26" s="14">
        <f>SUM(G22:G25)</f>
        <v>129340</v>
      </c>
      <c r="H26" s="5"/>
      <c r="I26" s="5"/>
      <c r="J26" s="5"/>
      <c r="K26" s="8"/>
      <c r="L26" s="35"/>
      <c r="M26" s="120" t="s">
        <v>78</v>
      </c>
      <c r="N26" s="121"/>
      <c r="O26" s="122"/>
      <c r="P26" s="54">
        <f>SUM(P22:P25)</f>
        <v>2730</v>
      </c>
      <c r="Q26" s="5"/>
      <c r="R26" s="8"/>
      <c r="S26" s="20"/>
      <c r="T26" s="7"/>
      <c r="U26" s="3"/>
    </row>
    <row r="27" spans="1:21" s="6" customFormat="1" ht="22.5" customHeight="1" thickBot="1">
      <c r="A27" s="4"/>
      <c r="B27" s="18"/>
      <c r="C27" s="17"/>
      <c r="D27" s="61"/>
      <c r="E27" s="23"/>
      <c r="F27" s="60" t="s">
        <v>77</v>
      </c>
      <c r="G27" s="46">
        <f>G26*2.9/100</f>
        <v>3750.86</v>
      </c>
      <c r="H27" s="5"/>
      <c r="I27" s="5"/>
      <c r="J27" s="5"/>
      <c r="K27" s="8"/>
      <c r="L27" s="120" t="s">
        <v>87</v>
      </c>
      <c r="M27" s="121"/>
      <c r="N27" s="121"/>
      <c r="O27" s="122"/>
      <c r="P27" s="52">
        <f>G27-P26</f>
        <v>1020.8600000000001</v>
      </c>
      <c r="Q27" s="41"/>
      <c r="R27" s="8"/>
      <c r="S27" s="20"/>
      <c r="T27" s="7"/>
      <c r="U27" s="3"/>
    </row>
    <row r="28" spans="1:20" s="9" customFormat="1" ht="22.5" customHeight="1" thickTop="1">
      <c r="A28" s="4"/>
      <c r="B28" s="44" t="s">
        <v>68</v>
      </c>
      <c r="C28" s="4"/>
      <c r="D28" s="4"/>
      <c r="E28" s="4"/>
      <c r="F28" s="4"/>
      <c r="G28" s="13"/>
      <c r="H28" s="5"/>
      <c r="I28" s="5"/>
      <c r="J28" s="5"/>
      <c r="K28" s="8"/>
      <c r="L28" s="22"/>
      <c r="M28" s="22"/>
      <c r="N28" s="5"/>
      <c r="O28" s="50"/>
      <c r="P28" s="54"/>
      <c r="Q28" s="41"/>
      <c r="R28" s="8"/>
      <c r="S28" s="4"/>
      <c r="T28" s="7"/>
    </row>
    <row r="29" spans="1:20" ht="22.5" customHeight="1">
      <c r="A29" s="4">
        <v>1</v>
      </c>
      <c r="B29" s="18" t="s">
        <v>36</v>
      </c>
      <c r="C29" s="17">
        <v>10013</v>
      </c>
      <c r="D29" s="18" t="s">
        <v>11</v>
      </c>
      <c r="E29" s="19" t="s">
        <v>32</v>
      </c>
      <c r="F29" s="47"/>
      <c r="G29" s="20">
        <v>14540</v>
      </c>
      <c r="H29" s="49">
        <f>IF(E29="ปฏิบัติงาน",21010,IF(E29="ชำนาญงาน",38750,IF(E29="ชำนาญงานพิเศษ",41620,IF(E29="ปฏิบัติการ",26900,IF(E29="ชำนาญการ",43600,IF(E29="ชำนาญการพิเศษ",58390,IF(E29="เชี่ยวชาญ",69040,IF(E29="เชี่ยวชาญพิเศษ",74320,0))))))))</f>
        <v>21010</v>
      </c>
      <c r="I29" s="49">
        <f>IF(E29="ปฏิบัติงาน",38750,IF(E29="ปฏิบัติการ",43600,IF(E29="ชำนาญการ",58390,IF(E29="ขำนาญการพิเศษ",69040,H29))))</f>
        <v>38750</v>
      </c>
      <c r="J29" s="49">
        <f>IF(E29="ปฏิบัติงาน",IF(G29&lt;=15210,12310,18110),IF(E29="ชำนาญงาน",IF(G29&lt;=24470,18480,31610),IF(E29="ชำนาญงานพิเศษ",IF(G29&lt;=32250,32250,35070),IF(E29="ปฏิบัติการ",IF(G29&lt;=20950,17980,23930),IF(E29="ชำนาญการ",IF(G29&lt;=29330,24410,36470),IF(E29="ชำนาญการพิเศษ",IF(G29&lt;=40270,37200,49330),IF(E29="เชี่ยวชาญ",IF(G29&lt;=50320,50320,59630))))))))</f>
        <v>12310</v>
      </c>
      <c r="K29" s="21">
        <v>3</v>
      </c>
      <c r="L29" s="35">
        <f>J29*K29/100</f>
        <v>369.3</v>
      </c>
      <c r="M29" s="5">
        <f>ROUNDUP((L29),-1)</f>
        <v>370</v>
      </c>
      <c r="N29" s="5">
        <f>IF(G29+M29&lt;=I29,M29,I29-G29)</f>
        <v>370</v>
      </c>
      <c r="O29" s="35">
        <f>IF(G29+M29&lt;=I29,0,(J29*K29/100)-N29)</f>
        <v>0</v>
      </c>
      <c r="P29" s="35">
        <f>N29+O29</f>
        <v>370</v>
      </c>
      <c r="Q29" s="5">
        <f>IF(G29+N29&lt;=I29,G29+N29,I29)</f>
        <v>14910</v>
      </c>
      <c r="R29" s="21">
        <v>98</v>
      </c>
      <c r="S29" s="20" t="s">
        <v>40</v>
      </c>
      <c r="T29" s="47"/>
    </row>
    <row r="30" spans="1:20" s="88" customFormat="1" ht="63">
      <c r="A30" s="80">
        <v>2</v>
      </c>
      <c r="B30" s="81" t="s">
        <v>38</v>
      </c>
      <c r="C30" s="82">
        <v>10014</v>
      </c>
      <c r="D30" s="81" t="s">
        <v>31</v>
      </c>
      <c r="E30" s="95" t="s">
        <v>125</v>
      </c>
      <c r="F30" s="84"/>
      <c r="G30" s="49">
        <v>15000</v>
      </c>
      <c r="H30" s="49">
        <f>IF(E30="ปฏิบัติงาน",21010,IF(E30="ชำนาญงาน",38750,IF(E30="ชำนาญงานพิเศษ",41620,IF(E30="ปฏิบัติการ",26900,IF(E30="ชำนาญการ",43600,IF(E30="ชำนาญการพิเศษ",58390,IF(E30="เชี่ยวชาญ",69040,IF(E30="เชี่ยวชาญพิเศษ",74320,0))))))))</f>
        <v>26900</v>
      </c>
      <c r="I30" s="49">
        <f>IF(E30="ปฏิบัติงาน",38750,IF(E30="ปฏิบัติการ",43600,IF(E30="ชำนาญการ",58390,IF(E30="ขำนาญการพิเศษ",69040,H30))))</f>
        <v>43600</v>
      </c>
      <c r="J30" s="49">
        <f>IF(E30="ปฏิบัติงาน",IF(G30&lt;=15210,12310,18110),IF(E30="ชำนาญงาน",IF(G30&lt;=24470,18480,31610),IF(E30="ชำนาญงานพิเศษ",IF(G30&lt;=32250,32250,35070),IF(E30="ปฏิบัติการ",IF(G30&lt;=20950,17980,23930),IF(E30="ชำนาญการ",IF(G30&lt;=29330,24410,36470),IF(E30="ชำนาญการพิเศษ",IF(G30&lt;=40270,37200,49330),IF(E30="เชี่ยวชาญ",IF(G30&lt;=50320,50320,59630))))))))</f>
        <v>17980</v>
      </c>
      <c r="K30" s="85">
        <v>0</v>
      </c>
      <c r="L30" s="86">
        <f>J30*K30/100</f>
        <v>0</v>
      </c>
      <c r="M30" s="87">
        <f>ROUNDUP((L30),-1)</f>
        <v>0</v>
      </c>
      <c r="N30" s="87">
        <f>IF(G30+M30&lt;=I30,M30,I30-G30)</f>
        <v>0</v>
      </c>
      <c r="O30" s="86">
        <f>IF(G30+M30&lt;=I30,0,(J30*K30/100)-N30)</f>
        <v>0</v>
      </c>
      <c r="P30" s="86">
        <f>N30+O30</f>
        <v>0</v>
      </c>
      <c r="Q30" s="87">
        <f>IF(G30+N30&lt;=I30,G30+N30,I30)</f>
        <v>15000</v>
      </c>
      <c r="R30" s="92">
        <v>75</v>
      </c>
      <c r="S30" s="49" t="s">
        <v>126</v>
      </c>
      <c r="T30" s="96" t="s">
        <v>142</v>
      </c>
    </row>
    <row r="31" spans="1:21" s="6" customFormat="1" ht="22.5" customHeight="1">
      <c r="A31" s="4"/>
      <c r="B31" s="18"/>
      <c r="C31" s="17"/>
      <c r="D31" s="55"/>
      <c r="E31" s="19"/>
      <c r="F31" s="57" t="s">
        <v>80</v>
      </c>
      <c r="G31" s="14">
        <f>SUM(G29:G30)</f>
        <v>29540</v>
      </c>
      <c r="H31" s="5"/>
      <c r="I31" s="5"/>
      <c r="J31" s="5"/>
      <c r="K31" s="8"/>
      <c r="L31" s="35"/>
      <c r="M31" s="120" t="s">
        <v>82</v>
      </c>
      <c r="N31" s="121"/>
      <c r="O31" s="122"/>
      <c r="P31" s="54">
        <f>SUM(P29:P30)</f>
        <v>370</v>
      </c>
      <c r="Q31" s="5"/>
      <c r="R31" s="8"/>
      <c r="S31" s="20"/>
      <c r="T31" s="7"/>
      <c r="U31" s="3"/>
    </row>
    <row r="32" spans="1:21" s="6" customFormat="1" ht="22.5" customHeight="1" thickBot="1">
      <c r="A32" s="4"/>
      <c r="B32" s="18"/>
      <c r="C32" s="17"/>
      <c r="D32" s="61"/>
      <c r="E32" s="23"/>
      <c r="F32" s="60" t="s">
        <v>81</v>
      </c>
      <c r="G32" s="46">
        <f>G31*2.9/100</f>
        <v>856.66</v>
      </c>
      <c r="H32" s="5"/>
      <c r="I32" s="5"/>
      <c r="J32" s="5"/>
      <c r="K32" s="8"/>
      <c r="L32" s="120" t="s">
        <v>88</v>
      </c>
      <c r="M32" s="121"/>
      <c r="N32" s="121"/>
      <c r="O32" s="122"/>
      <c r="P32" s="52">
        <f>G32-P31</f>
        <v>486.65999999999997</v>
      </c>
      <c r="Q32" s="41"/>
      <c r="R32" s="8"/>
      <c r="S32" s="20"/>
      <c r="T32" s="7"/>
      <c r="U32" s="3"/>
    </row>
    <row r="33" spans="1:20" s="77" customFormat="1" ht="22.5" customHeight="1" thickTop="1">
      <c r="A33" s="67"/>
      <c r="B33" s="68" t="s">
        <v>79</v>
      </c>
      <c r="C33" s="67"/>
      <c r="D33" s="67"/>
      <c r="E33" s="67"/>
      <c r="F33" s="67"/>
      <c r="G33" s="69"/>
      <c r="H33" s="70"/>
      <c r="I33" s="70"/>
      <c r="J33" s="70"/>
      <c r="K33" s="71"/>
      <c r="L33" s="72"/>
      <c r="M33" s="72"/>
      <c r="N33" s="70"/>
      <c r="O33" s="73"/>
      <c r="P33" s="74"/>
      <c r="Q33" s="75"/>
      <c r="R33" s="8"/>
      <c r="S33" s="4"/>
      <c r="T33" s="76"/>
    </row>
    <row r="34" spans="1:21" s="6" customFormat="1" ht="22.5" customHeight="1">
      <c r="A34" s="4"/>
      <c r="B34" s="18"/>
      <c r="C34" s="17"/>
      <c r="D34" s="55"/>
      <c r="E34" s="120" t="s">
        <v>83</v>
      </c>
      <c r="F34" s="122"/>
      <c r="G34" s="14">
        <f>G12+G19+G26+G31</f>
        <v>417560</v>
      </c>
      <c r="H34" s="5"/>
      <c r="I34" s="5"/>
      <c r="J34" s="5"/>
      <c r="K34" s="8"/>
      <c r="L34" s="120" t="s">
        <v>85</v>
      </c>
      <c r="M34" s="121"/>
      <c r="N34" s="121"/>
      <c r="O34" s="122"/>
      <c r="P34" s="54">
        <f>P12+P19+P26+P31</f>
        <v>12100</v>
      </c>
      <c r="Q34" s="5"/>
      <c r="R34" s="8"/>
      <c r="S34" s="20"/>
      <c r="T34" s="7"/>
      <c r="U34" s="3"/>
    </row>
    <row r="35" spans="1:21" s="6" customFormat="1" ht="22.5" customHeight="1" thickBot="1">
      <c r="A35" s="4"/>
      <c r="B35" s="18"/>
      <c r="C35" s="17"/>
      <c r="D35" s="61"/>
      <c r="E35" s="23"/>
      <c r="F35" s="60" t="s">
        <v>84</v>
      </c>
      <c r="G35" s="46">
        <f>G34*2.9/100</f>
        <v>12109.24</v>
      </c>
      <c r="H35" s="5"/>
      <c r="I35" s="5"/>
      <c r="J35" s="5"/>
      <c r="K35" s="8"/>
      <c r="L35" s="120" t="s">
        <v>89</v>
      </c>
      <c r="M35" s="121"/>
      <c r="N35" s="121"/>
      <c r="O35" s="122"/>
      <c r="P35" s="52">
        <f>G35-P34</f>
        <v>9.239999999999782</v>
      </c>
      <c r="Q35" s="41"/>
      <c r="R35" s="8"/>
      <c r="S35" s="20"/>
      <c r="T35" s="7"/>
      <c r="U35" s="3"/>
    </row>
    <row r="36" spans="1:21" s="6" customFormat="1" ht="22.5" customHeight="1" thickTop="1">
      <c r="A36" s="25"/>
      <c r="B36" s="58"/>
      <c r="C36" s="59"/>
      <c r="D36" s="62"/>
      <c r="E36" s="62"/>
      <c r="F36" s="63"/>
      <c r="G36" s="64"/>
      <c r="H36" s="40"/>
      <c r="I36" s="40"/>
      <c r="J36" s="40"/>
      <c r="K36" s="65"/>
      <c r="L36" s="56"/>
      <c r="M36" s="56"/>
      <c r="N36" s="56"/>
      <c r="O36" s="56"/>
      <c r="P36" s="38"/>
      <c r="Q36" s="40"/>
      <c r="R36" s="65"/>
      <c r="S36" s="66"/>
      <c r="T36" s="25"/>
      <c r="U36" s="3"/>
    </row>
    <row r="37" spans="1:21" s="6" customFormat="1" ht="22.5" customHeight="1">
      <c r="A37" s="25"/>
      <c r="B37" s="58"/>
      <c r="C37" s="59"/>
      <c r="D37" s="62"/>
      <c r="E37" s="62"/>
      <c r="F37" s="63"/>
      <c r="G37" s="64"/>
      <c r="H37" s="40"/>
      <c r="I37" s="40"/>
      <c r="J37" s="40"/>
      <c r="K37" s="65"/>
      <c r="L37" s="56"/>
      <c r="M37" s="56"/>
      <c r="N37" s="56"/>
      <c r="O37" s="56"/>
      <c r="P37" s="38"/>
      <c r="Q37" s="40"/>
      <c r="R37" s="65"/>
      <c r="S37" s="66"/>
      <c r="T37" s="25"/>
      <c r="U37" s="3"/>
    </row>
    <row r="38" spans="1:21" s="6" customFormat="1" ht="22.5" customHeight="1">
      <c r="A38" s="25"/>
      <c r="B38" s="58"/>
      <c r="C38" s="59"/>
      <c r="D38" s="62"/>
      <c r="E38" s="62"/>
      <c r="F38" s="63"/>
      <c r="G38" s="64"/>
      <c r="H38" s="40"/>
      <c r="I38" s="40"/>
      <c r="J38" s="40"/>
      <c r="K38" s="65"/>
      <c r="L38" s="56"/>
      <c r="M38" s="56"/>
      <c r="N38" s="56"/>
      <c r="O38" s="115" t="s">
        <v>45</v>
      </c>
      <c r="P38" s="115"/>
      <c r="Q38" s="115"/>
      <c r="R38" s="115"/>
      <c r="S38" s="115"/>
      <c r="T38" s="115"/>
      <c r="U38" s="3"/>
    </row>
    <row r="39" spans="1:21" s="6" customFormat="1" ht="22.5" customHeight="1">
      <c r="A39" s="25"/>
      <c r="B39" s="58"/>
      <c r="C39" s="59"/>
      <c r="D39" s="62"/>
      <c r="E39" s="62"/>
      <c r="F39" s="63"/>
      <c r="G39" s="64"/>
      <c r="H39" s="40"/>
      <c r="I39" s="40"/>
      <c r="J39" s="40"/>
      <c r="K39" s="65"/>
      <c r="L39" s="56"/>
      <c r="M39" s="56"/>
      <c r="N39" s="56"/>
      <c r="O39" s="115" t="s">
        <v>46</v>
      </c>
      <c r="P39" s="115"/>
      <c r="Q39" s="115"/>
      <c r="R39" s="115"/>
      <c r="S39" s="115"/>
      <c r="T39" s="115"/>
      <c r="U39" s="3"/>
    </row>
    <row r="40" spans="1:21" s="6" customFormat="1" ht="22.5" customHeight="1">
      <c r="A40" s="25"/>
      <c r="B40" s="58"/>
      <c r="C40" s="59"/>
      <c r="D40" s="62"/>
      <c r="E40" s="62"/>
      <c r="F40" s="63"/>
      <c r="G40" s="64"/>
      <c r="H40" s="40"/>
      <c r="I40" s="40"/>
      <c r="J40" s="40"/>
      <c r="K40" s="65"/>
      <c r="L40" s="56"/>
      <c r="M40" s="56"/>
      <c r="N40" s="56"/>
      <c r="O40" s="116" t="s">
        <v>13</v>
      </c>
      <c r="P40" s="116"/>
      <c r="Q40" s="116"/>
      <c r="R40" s="116"/>
      <c r="S40" s="116"/>
      <c r="T40" s="116"/>
      <c r="U40" s="3"/>
    </row>
    <row r="41" spans="1:20" ht="22.5" customHeight="1">
      <c r="A41" s="89" t="s">
        <v>131</v>
      </c>
      <c r="T41" s="25"/>
    </row>
    <row r="42" spans="1:20" ht="22.5" customHeight="1">
      <c r="A42" s="89"/>
      <c r="B42" s="3" t="s">
        <v>138</v>
      </c>
      <c r="T42" s="25"/>
    </row>
    <row r="43" spans="2:20" ht="22.5" customHeight="1">
      <c r="B43" s="1" t="s">
        <v>97</v>
      </c>
      <c r="G43" s="28"/>
      <c r="T43" s="25"/>
    </row>
    <row r="44" spans="2:20" ht="22.5" customHeight="1">
      <c r="B44" s="2" t="s">
        <v>98</v>
      </c>
      <c r="T44" s="25"/>
    </row>
    <row r="45" spans="2:20" ht="22.5" customHeight="1">
      <c r="B45" s="2" t="s">
        <v>139</v>
      </c>
      <c r="T45" s="25"/>
    </row>
    <row r="46" spans="2:20" ht="22.5" customHeight="1">
      <c r="B46" s="2" t="s">
        <v>99</v>
      </c>
      <c r="T46" s="25"/>
    </row>
    <row r="47" spans="2:20" ht="22.5" customHeight="1">
      <c r="B47" s="2" t="s">
        <v>140</v>
      </c>
      <c r="T47" s="25"/>
    </row>
    <row r="48" spans="2:20" ht="22.5" customHeight="1">
      <c r="B48" s="2" t="s">
        <v>100</v>
      </c>
      <c r="T48" s="25"/>
    </row>
    <row r="49" spans="2:20" ht="22.5" customHeight="1">
      <c r="B49" s="2" t="s">
        <v>132</v>
      </c>
      <c r="T49" s="25"/>
    </row>
    <row r="50" spans="2:20" ht="22.5" customHeight="1">
      <c r="B50" s="2" t="s">
        <v>101</v>
      </c>
      <c r="T50" s="25"/>
    </row>
    <row r="51" spans="2:20" ht="22.5" customHeight="1">
      <c r="B51" s="2" t="s">
        <v>102</v>
      </c>
      <c r="T51" s="25"/>
    </row>
    <row r="52" spans="2:20" ht="22.5" customHeight="1">
      <c r="B52" s="39" t="s">
        <v>103</v>
      </c>
      <c r="T52" s="25"/>
    </row>
    <row r="53" spans="2:20" ht="22.5" customHeight="1">
      <c r="B53" s="2" t="s">
        <v>104</v>
      </c>
      <c r="T53" s="25"/>
    </row>
    <row r="54" spans="2:20" ht="22.5" customHeight="1">
      <c r="B54" s="2" t="s">
        <v>105</v>
      </c>
      <c r="T54" s="25"/>
    </row>
    <row r="55" spans="2:20" ht="22.5" customHeight="1">
      <c r="B55" s="2"/>
      <c r="T55" s="25"/>
    </row>
    <row r="56" ht="22.5" customHeight="1">
      <c r="T56" s="25"/>
    </row>
    <row r="57" ht="22.5" customHeight="1">
      <c r="T57" s="25"/>
    </row>
    <row r="58" ht="22.5" customHeight="1">
      <c r="T58" s="25"/>
    </row>
    <row r="59" ht="22.5" customHeight="1">
      <c r="T59" s="25"/>
    </row>
    <row r="60" ht="22.5" customHeight="1">
      <c r="T60" s="25"/>
    </row>
    <row r="61" ht="22.5" customHeight="1">
      <c r="T61" s="25"/>
    </row>
    <row r="62" ht="22.5" customHeight="1">
      <c r="T62" s="25"/>
    </row>
    <row r="63" ht="22.5" customHeight="1">
      <c r="T63" s="25"/>
    </row>
    <row r="64" ht="22.5" customHeight="1">
      <c r="T64" s="25"/>
    </row>
    <row r="65" ht="22.5" customHeight="1">
      <c r="T65" s="25"/>
    </row>
    <row r="66" ht="22.5" customHeight="1">
      <c r="T66" s="25"/>
    </row>
    <row r="67" ht="22.5" customHeight="1">
      <c r="T67" s="25"/>
    </row>
    <row r="68" ht="22.5" customHeight="1">
      <c r="T68" s="25"/>
    </row>
    <row r="69" ht="22.5" customHeight="1">
      <c r="T69" s="25"/>
    </row>
    <row r="70" ht="22.5" customHeight="1">
      <c r="T70" s="25"/>
    </row>
    <row r="71" ht="22.5" customHeight="1">
      <c r="T71" s="25"/>
    </row>
    <row r="72" ht="22.5" customHeight="1">
      <c r="T72" s="25"/>
    </row>
    <row r="73" ht="22.5" customHeight="1">
      <c r="T73" s="25"/>
    </row>
    <row r="74" ht="22.5" customHeight="1">
      <c r="T74" s="25"/>
    </row>
    <row r="75" ht="22.5" customHeight="1">
      <c r="T75" s="25"/>
    </row>
    <row r="76" ht="22.5" customHeight="1">
      <c r="T76" s="25"/>
    </row>
    <row r="77" ht="22.5" customHeight="1">
      <c r="T77" s="25"/>
    </row>
    <row r="78" ht="22.5" customHeight="1">
      <c r="T78" s="25"/>
    </row>
    <row r="79" ht="22.5" customHeight="1">
      <c r="T79" s="25"/>
    </row>
    <row r="80" ht="22.5" customHeight="1">
      <c r="T80" s="25"/>
    </row>
    <row r="81" ht="22.5" customHeight="1">
      <c r="T81" s="25"/>
    </row>
    <row r="82" ht="22.5" customHeight="1">
      <c r="T82" s="25"/>
    </row>
    <row r="83" ht="22.5" customHeight="1">
      <c r="T83" s="25"/>
    </row>
    <row r="84" ht="22.5" customHeight="1">
      <c r="T84" s="25"/>
    </row>
    <row r="85" ht="22.5" customHeight="1">
      <c r="T85" s="25"/>
    </row>
    <row r="86" ht="22.5" customHeight="1">
      <c r="T86" s="25"/>
    </row>
    <row r="87" ht="22.5" customHeight="1">
      <c r="T87" s="25"/>
    </row>
    <row r="88" ht="22.5" customHeight="1">
      <c r="T88" s="25"/>
    </row>
    <row r="89" ht="22.5" customHeight="1">
      <c r="T89" s="25"/>
    </row>
    <row r="90" ht="22.5" customHeight="1">
      <c r="T90" s="25"/>
    </row>
    <row r="91" ht="22.5" customHeight="1">
      <c r="T91" s="25"/>
    </row>
    <row r="92" ht="22.5" customHeight="1">
      <c r="T92" s="25"/>
    </row>
    <row r="93" ht="22.5" customHeight="1">
      <c r="T93" s="25"/>
    </row>
    <row r="94" ht="22.5" customHeight="1">
      <c r="T94" s="25"/>
    </row>
    <row r="95" ht="22.5" customHeight="1">
      <c r="T95" s="25"/>
    </row>
    <row r="96" ht="22.5" customHeight="1">
      <c r="T96" s="25"/>
    </row>
    <row r="97" ht="22.5" customHeight="1">
      <c r="T97" s="25"/>
    </row>
    <row r="98" ht="22.5" customHeight="1">
      <c r="T98" s="25"/>
    </row>
    <row r="99" ht="22.5" customHeight="1">
      <c r="T99" s="25"/>
    </row>
    <row r="100" ht="22.5" customHeight="1">
      <c r="T100" s="25"/>
    </row>
    <row r="101" ht="22.5" customHeight="1">
      <c r="T101" s="25"/>
    </row>
    <row r="102" ht="22.5" customHeight="1">
      <c r="T102" s="25"/>
    </row>
    <row r="103" ht="22.5" customHeight="1">
      <c r="T103" s="25"/>
    </row>
    <row r="104" ht="22.5" customHeight="1">
      <c r="T104" s="25"/>
    </row>
    <row r="105" ht="22.5" customHeight="1">
      <c r="T105" s="25"/>
    </row>
    <row r="106" ht="22.5" customHeight="1">
      <c r="T106" s="25"/>
    </row>
    <row r="107" ht="22.5" customHeight="1">
      <c r="T107" s="25"/>
    </row>
    <row r="108" ht="22.5" customHeight="1">
      <c r="T108" s="25"/>
    </row>
    <row r="109" ht="22.5" customHeight="1">
      <c r="T109" s="25"/>
    </row>
    <row r="110" ht="22.5" customHeight="1">
      <c r="T110" s="25"/>
    </row>
    <row r="111" ht="22.5" customHeight="1">
      <c r="T111" s="25"/>
    </row>
    <row r="112" ht="22.5" customHeight="1">
      <c r="T112" s="25"/>
    </row>
    <row r="113" ht="22.5" customHeight="1">
      <c r="T113" s="25"/>
    </row>
    <row r="114" ht="22.5" customHeight="1">
      <c r="T114" s="25"/>
    </row>
    <row r="115" ht="22.5" customHeight="1">
      <c r="T115" s="25"/>
    </row>
    <row r="116" ht="22.5" customHeight="1">
      <c r="T116" s="25"/>
    </row>
    <row r="117" ht="22.5" customHeight="1">
      <c r="T117" s="25"/>
    </row>
    <row r="118" ht="22.5" customHeight="1">
      <c r="T118" s="25"/>
    </row>
    <row r="119" ht="22.5" customHeight="1">
      <c r="T119" s="25"/>
    </row>
    <row r="120" ht="22.5" customHeight="1">
      <c r="T120" s="25"/>
    </row>
    <row r="121" ht="22.5" customHeight="1">
      <c r="T121" s="25"/>
    </row>
    <row r="122" ht="22.5" customHeight="1">
      <c r="T122" s="25"/>
    </row>
    <row r="123" ht="22.5" customHeight="1">
      <c r="T123" s="25"/>
    </row>
    <row r="124" ht="22.5" customHeight="1">
      <c r="T124" s="25"/>
    </row>
    <row r="125" ht="22.5" customHeight="1">
      <c r="T125" s="25"/>
    </row>
    <row r="126" ht="22.5" customHeight="1">
      <c r="T126" s="25"/>
    </row>
    <row r="127" ht="22.5" customHeight="1">
      <c r="T127" s="25"/>
    </row>
    <row r="128" ht="22.5" customHeight="1">
      <c r="T128" s="25"/>
    </row>
    <row r="129" ht="22.5" customHeight="1">
      <c r="T129" s="25"/>
    </row>
    <row r="130" ht="22.5" customHeight="1">
      <c r="T130" s="25"/>
    </row>
    <row r="131" ht="22.5" customHeight="1">
      <c r="T131" s="25"/>
    </row>
    <row r="132" ht="22.5" customHeight="1">
      <c r="T132" s="25"/>
    </row>
    <row r="133" ht="22.5" customHeight="1">
      <c r="T133" s="25"/>
    </row>
    <row r="134" ht="22.5" customHeight="1">
      <c r="T134" s="25"/>
    </row>
    <row r="135" ht="22.5" customHeight="1">
      <c r="T135" s="25"/>
    </row>
    <row r="136" ht="22.5" customHeight="1">
      <c r="T136" s="25"/>
    </row>
    <row r="137" ht="22.5" customHeight="1">
      <c r="T137" s="25"/>
    </row>
    <row r="138" ht="22.5" customHeight="1">
      <c r="T138" s="25"/>
    </row>
    <row r="139" ht="22.5" customHeight="1">
      <c r="T139" s="25"/>
    </row>
    <row r="140" ht="22.5" customHeight="1">
      <c r="T140" s="25"/>
    </row>
    <row r="141" ht="22.5" customHeight="1">
      <c r="T141" s="25"/>
    </row>
    <row r="142" ht="22.5" customHeight="1">
      <c r="T142" s="25"/>
    </row>
    <row r="143" ht="22.5" customHeight="1">
      <c r="T143" s="25"/>
    </row>
    <row r="144" ht="22.5" customHeight="1">
      <c r="T144" s="25"/>
    </row>
    <row r="145" ht="22.5" customHeight="1">
      <c r="T145" s="25"/>
    </row>
    <row r="146" ht="22.5" customHeight="1">
      <c r="T146" s="25"/>
    </row>
    <row r="147" ht="22.5" customHeight="1">
      <c r="T147" s="25"/>
    </row>
    <row r="148" ht="22.5" customHeight="1">
      <c r="T148" s="25"/>
    </row>
    <row r="149" ht="22.5" customHeight="1">
      <c r="T149" s="25"/>
    </row>
    <row r="150" ht="22.5" customHeight="1">
      <c r="T150" s="25"/>
    </row>
    <row r="151" ht="22.5" customHeight="1">
      <c r="T151" s="25"/>
    </row>
    <row r="152" ht="22.5" customHeight="1">
      <c r="T152" s="25"/>
    </row>
    <row r="153" ht="22.5" customHeight="1">
      <c r="T153" s="25"/>
    </row>
    <row r="154" ht="22.5" customHeight="1">
      <c r="T154" s="25"/>
    </row>
    <row r="155" ht="22.5" customHeight="1">
      <c r="T155" s="25"/>
    </row>
    <row r="156" ht="22.5" customHeight="1">
      <c r="T156" s="25"/>
    </row>
    <row r="157" ht="22.5" customHeight="1">
      <c r="T157" s="25"/>
    </row>
    <row r="158" ht="22.5" customHeight="1">
      <c r="T158" s="25"/>
    </row>
    <row r="159" ht="22.5" customHeight="1">
      <c r="T159" s="25"/>
    </row>
    <row r="160" ht="22.5" customHeight="1">
      <c r="T160" s="25"/>
    </row>
    <row r="161" ht="22.5" customHeight="1">
      <c r="T161" s="25"/>
    </row>
    <row r="162" ht="22.5" customHeight="1">
      <c r="T162" s="25"/>
    </row>
    <row r="163" ht="22.5" customHeight="1">
      <c r="T163" s="25"/>
    </row>
    <row r="164" ht="22.5" customHeight="1">
      <c r="T164" s="25"/>
    </row>
    <row r="165" ht="22.5" customHeight="1">
      <c r="T165" s="25"/>
    </row>
    <row r="166" ht="22.5" customHeight="1">
      <c r="T166" s="25"/>
    </row>
    <row r="167" ht="22.5" customHeight="1">
      <c r="T167" s="25"/>
    </row>
    <row r="168" ht="22.5" customHeight="1">
      <c r="T168" s="25"/>
    </row>
    <row r="169" ht="22.5" customHeight="1">
      <c r="T169" s="25"/>
    </row>
    <row r="170" ht="22.5" customHeight="1">
      <c r="T170" s="25"/>
    </row>
    <row r="171" ht="22.5" customHeight="1">
      <c r="T171" s="25"/>
    </row>
    <row r="172" ht="22.5" customHeight="1">
      <c r="T172" s="25"/>
    </row>
    <row r="173" ht="22.5" customHeight="1">
      <c r="T173" s="25"/>
    </row>
    <row r="174" ht="22.5" customHeight="1">
      <c r="T174" s="25"/>
    </row>
    <row r="175" ht="22.5" customHeight="1">
      <c r="T175" s="25"/>
    </row>
    <row r="176" ht="22.5" customHeight="1">
      <c r="T176" s="25"/>
    </row>
    <row r="177" ht="22.5" customHeight="1">
      <c r="T177" s="25"/>
    </row>
    <row r="178" ht="22.5" customHeight="1">
      <c r="T178" s="25"/>
    </row>
    <row r="179" ht="22.5" customHeight="1">
      <c r="T179" s="25"/>
    </row>
    <row r="180" ht="22.5" customHeight="1">
      <c r="T180" s="25"/>
    </row>
    <row r="181" ht="22.5" customHeight="1">
      <c r="T181" s="25"/>
    </row>
    <row r="182" ht="22.5" customHeight="1">
      <c r="T182" s="25"/>
    </row>
    <row r="183" ht="22.5" customHeight="1">
      <c r="T183" s="25"/>
    </row>
    <row r="184" ht="22.5" customHeight="1">
      <c r="T184" s="25"/>
    </row>
    <row r="185" ht="22.5" customHeight="1">
      <c r="T185" s="25"/>
    </row>
    <row r="186" ht="22.5" customHeight="1">
      <c r="T186" s="25"/>
    </row>
    <row r="187" ht="22.5" customHeight="1">
      <c r="T187" s="25"/>
    </row>
    <row r="188" ht="22.5" customHeight="1">
      <c r="T188" s="25"/>
    </row>
    <row r="189" ht="22.5" customHeight="1">
      <c r="T189" s="25"/>
    </row>
    <row r="190" ht="22.5" customHeight="1">
      <c r="T190" s="25"/>
    </row>
    <row r="191" ht="22.5" customHeight="1">
      <c r="T191" s="25"/>
    </row>
    <row r="192" ht="22.5" customHeight="1">
      <c r="T192" s="25"/>
    </row>
    <row r="193" ht="22.5" customHeight="1">
      <c r="T193" s="25"/>
    </row>
    <row r="194" ht="22.5" customHeight="1">
      <c r="T194" s="25"/>
    </row>
    <row r="195" ht="22.5" customHeight="1">
      <c r="T195" s="25"/>
    </row>
    <row r="196" ht="22.5" customHeight="1">
      <c r="T196" s="25"/>
    </row>
    <row r="197" ht="22.5" customHeight="1">
      <c r="T197" s="25"/>
    </row>
    <row r="198" ht="22.5" customHeight="1">
      <c r="T198" s="25"/>
    </row>
    <row r="199" ht="22.5" customHeight="1">
      <c r="T199" s="25"/>
    </row>
    <row r="200" ht="22.5" customHeight="1">
      <c r="T200" s="25"/>
    </row>
    <row r="201" ht="22.5" customHeight="1">
      <c r="T201" s="25"/>
    </row>
    <row r="202" ht="22.5" customHeight="1">
      <c r="T202" s="25"/>
    </row>
    <row r="203" ht="22.5" customHeight="1">
      <c r="T203" s="25"/>
    </row>
    <row r="204" ht="22.5" customHeight="1">
      <c r="T204" s="25"/>
    </row>
    <row r="205" ht="22.5" customHeight="1">
      <c r="T205" s="25"/>
    </row>
    <row r="206" ht="22.5" customHeight="1">
      <c r="T206" s="25"/>
    </row>
    <row r="207" ht="22.5" customHeight="1">
      <c r="T207" s="25"/>
    </row>
    <row r="208" ht="22.5" customHeight="1">
      <c r="T208" s="25"/>
    </row>
    <row r="209" ht="22.5" customHeight="1">
      <c r="T209" s="25"/>
    </row>
    <row r="210" ht="22.5" customHeight="1">
      <c r="T210" s="25"/>
    </row>
    <row r="211" ht="22.5" customHeight="1">
      <c r="T211" s="25"/>
    </row>
    <row r="212" ht="22.5" customHeight="1">
      <c r="T212" s="25"/>
    </row>
    <row r="213" ht="22.5" customHeight="1">
      <c r="T213" s="25"/>
    </row>
    <row r="214" ht="22.5" customHeight="1">
      <c r="T214" s="25"/>
    </row>
    <row r="215" ht="22.5" customHeight="1">
      <c r="T215" s="25"/>
    </row>
    <row r="216" ht="22.5" customHeight="1">
      <c r="T216" s="25"/>
    </row>
    <row r="217" ht="22.5" customHeight="1">
      <c r="T217" s="25"/>
    </row>
    <row r="218" ht="22.5" customHeight="1">
      <c r="T218" s="25"/>
    </row>
    <row r="219" ht="22.5" customHeight="1">
      <c r="T219" s="25"/>
    </row>
    <row r="220" ht="22.5" customHeight="1">
      <c r="T220" s="25"/>
    </row>
    <row r="221" ht="22.5" customHeight="1">
      <c r="T221" s="25"/>
    </row>
    <row r="222" ht="22.5" customHeight="1">
      <c r="T222" s="25"/>
    </row>
    <row r="223" ht="22.5" customHeight="1">
      <c r="T223" s="25"/>
    </row>
    <row r="224" ht="22.5" customHeight="1">
      <c r="T224" s="25"/>
    </row>
    <row r="225" ht="22.5" customHeight="1">
      <c r="T225" s="25"/>
    </row>
    <row r="226" ht="22.5" customHeight="1">
      <c r="T226" s="25"/>
    </row>
    <row r="227" ht="22.5" customHeight="1">
      <c r="T227" s="25"/>
    </row>
    <row r="228" ht="22.5" customHeight="1">
      <c r="T228" s="25"/>
    </row>
    <row r="229" ht="22.5" customHeight="1">
      <c r="T229" s="25"/>
    </row>
    <row r="230" ht="22.5" customHeight="1">
      <c r="T230" s="25"/>
    </row>
    <row r="231" ht="22.5" customHeight="1">
      <c r="T231" s="25"/>
    </row>
    <row r="232" ht="22.5" customHeight="1">
      <c r="T232" s="25"/>
    </row>
    <row r="233" ht="22.5" customHeight="1">
      <c r="T233" s="25"/>
    </row>
    <row r="234" ht="22.5" customHeight="1">
      <c r="T234" s="25"/>
    </row>
    <row r="235" ht="22.5" customHeight="1">
      <c r="T235" s="25"/>
    </row>
    <row r="236" ht="22.5" customHeight="1">
      <c r="T236" s="25"/>
    </row>
    <row r="237" ht="22.5" customHeight="1">
      <c r="T237" s="25"/>
    </row>
    <row r="238" ht="22.5" customHeight="1">
      <c r="T238" s="25"/>
    </row>
    <row r="239" ht="22.5" customHeight="1">
      <c r="T239" s="25"/>
    </row>
    <row r="240" ht="22.5" customHeight="1">
      <c r="T240" s="25"/>
    </row>
    <row r="241" ht="22.5" customHeight="1">
      <c r="T241" s="25"/>
    </row>
    <row r="242" ht="22.5" customHeight="1">
      <c r="T242" s="25"/>
    </row>
    <row r="243" ht="22.5" customHeight="1">
      <c r="T243" s="25"/>
    </row>
    <row r="244" ht="22.5" customHeight="1">
      <c r="T244" s="25"/>
    </row>
    <row r="245" ht="22.5" customHeight="1">
      <c r="T245" s="25"/>
    </row>
    <row r="246" ht="22.5" customHeight="1">
      <c r="T246" s="25"/>
    </row>
    <row r="247" ht="22.5" customHeight="1">
      <c r="T247" s="25"/>
    </row>
    <row r="248" ht="22.5" customHeight="1">
      <c r="T248" s="25"/>
    </row>
    <row r="249" ht="22.5" customHeight="1">
      <c r="T249" s="25"/>
    </row>
    <row r="250" ht="22.5" customHeight="1">
      <c r="T250" s="25"/>
    </row>
    <row r="251" ht="22.5" customHeight="1">
      <c r="T251" s="25"/>
    </row>
    <row r="252" ht="22.5" customHeight="1">
      <c r="T252" s="25"/>
    </row>
    <row r="253" ht="22.5" customHeight="1">
      <c r="T253" s="25"/>
    </row>
    <row r="254" ht="22.5" customHeight="1">
      <c r="T254" s="25"/>
    </row>
    <row r="255" ht="22.5" customHeight="1">
      <c r="T255" s="25"/>
    </row>
    <row r="256" ht="22.5" customHeight="1">
      <c r="T256" s="25"/>
    </row>
    <row r="257" ht="22.5" customHeight="1">
      <c r="T257" s="25"/>
    </row>
    <row r="258" ht="22.5" customHeight="1">
      <c r="T258" s="25"/>
    </row>
    <row r="259" ht="22.5" customHeight="1">
      <c r="T259" s="25"/>
    </row>
    <row r="260" ht="22.5" customHeight="1">
      <c r="T260" s="25"/>
    </row>
    <row r="261" ht="22.5" customHeight="1">
      <c r="T261" s="25"/>
    </row>
    <row r="262" ht="22.5" customHeight="1">
      <c r="T262" s="25"/>
    </row>
    <row r="263" ht="22.5" customHeight="1">
      <c r="T263" s="25"/>
    </row>
    <row r="264" ht="22.5" customHeight="1">
      <c r="T264" s="25"/>
    </row>
    <row r="265" ht="22.5" customHeight="1">
      <c r="T265" s="25"/>
    </row>
    <row r="266" ht="22.5" customHeight="1">
      <c r="T266" s="25"/>
    </row>
    <row r="267" ht="22.5" customHeight="1">
      <c r="T267" s="25"/>
    </row>
    <row r="268" ht="22.5" customHeight="1">
      <c r="T268" s="25"/>
    </row>
    <row r="269" ht="22.5" customHeight="1">
      <c r="T269" s="25"/>
    </row>
    <row r="270" ht="22.5" customHeight="1">
      <c r="T270" s="25"/>
    </row>
    <row r="271" ht="22.5" customHeight="1">
      <c r="T271" s="25"/>
    </row>
    <row r="272" ht="22.5" customHeight="1">
      <c r="T272" s="25"/>
    </row>
    <row r="273" ht="22.5" customHeight="1">
      <c r="T273" s="25"/>
    </row>
    <row r="274" ht="22.5" customHeight="1">
      <c r="T274" s="25"/>
    </row>
    <row r="275" ht="22.5" customHeight="1">
      <c r="T275" s="25"/>
    </row>
    <row r="276" ht="22.5" customHeight="1">
      <c r="T276" s="25"/>
    </row>
    <row r="277" ht="22.5" customHeight="1">
      <c r="T277" s="25"/>
    </row>
    <row r="278" ht="22.5" customHeight="1">
      <c r="T278" s="25"/>
    </row>
    <row r="279" ht="22.5" customHeight="1">
      <c r="T279" s="25"/>
    </row>
    <row r="280" ht="22.5" customHeight="1">
      <c r="T280" s="25"/>
    </row>
    <row r="281" ht="22.5" customHeight="1">
      <c r="T281" s="25"/>
    </row>
    <row r="282" ht="22.5" customHeight="1">
      <c r="T282" s="25"/>
    </row>
    <row r="283" ht="22.5" customHeight="1">
      <c r="T283" s="25"/>
    </row>
    <row r="284" ht="22.5" customHeight="1">
      <c r="T284" s="25"/>
    </row>
    <row r="285" ht="22.5" customHeight="1">
      <c r="T285" s="25"/>
    </row>
    <row r="286" ht="22.5" customHeight="1">
      <c r="T286" s="25"/>
    </row>
    <row r="287" ht="22.5" customHeight="1">
      <c r="T287" s="25"/>
    </row>
    <row r="288" ht="22.5" customHeight="1">
      <c r="T288" s="25"/>
    </row>
    <row r="289" ht="22.5" customHeight="1">
      <c r="T289" s="25"/>
    </row>
    <row r="290" ht="22.5" customHeight="1">
      <c r="T290" s="25"/>
    </row>
    <row r="291" ht="22.5" customHeight="1">
      <c r="T291" s="25"/>
    </row>
    <row r="292" ht="22.5" customHeight="1">
      <c r="T292" s="25"/>
    </row>
    <row r="293" ht="22.5" customHeight="1">
      <c r="T293" s="25"/>
    </row>
    <row r="294" ht="22.5" customHeight="1">
      <c r="T294" s="25"/>
    </row>
    <row r="295" ht="22.5" customHeight="1">
      <c r="T295" s="25"/>
    </row>
    <row r="296" ht="22.5" customHeight="1">
      <c r="T296" s="25"/>
    </row>
    <row r="297" ht="22.5" customHeight="1">
      <c r="T297" s="25"/>
    </row>
    <row r="298" ht="22.5" customHeight="1">
      <c r="T298" s="25"/>
    </row>
    <row r="299" ht="22.5" customHeight="1">
      <c r="T299" s="25"/>
    </row>
    <row r="300" ht="22.5" customHeight="1">
      <c r="T300" s="25"/>
    </row>
    <row r="301" ht="22.5" customHeight="1">
      <c r="T301" s="25"/>
    </row>
    <row r="302" ht="22.5" customHeight="1">
      <c r="T302" s="25"/>
    </row>
    <row r="303" ht="22.5" customHeight="1">
      <c r="T303" s="25"/>
    </row>
    <row r="304" ht="22.5" customHeight="1">
      <c r="T304" s="25"/>
    </row>
    <row r="305" ht="22.5" customHeight="1">
      <c r="T305" s="25"/>
    </row>
    <row r="306" ht="22.5" customHeight="1">
      <c r="T306" s="25"/>
    </row>
    <row r="307" ht="22.5" customHeight="1">
      <c r="T307" s="25"/>
    </row>
    <row r="308" ht="22.5" customHeight="1">
      <c r="T308" s="25"/>
    </row>
    <row r="309" ht="22.5" customHeight="1">
      <c r="T309" s="25"/>
    </row>
    <row r="310" ht="22.5" customHeight="1">
      <c r="T310" s="25"/>
    </row>
    <row r="311" ht="22.5" customHeight="1">
      <c r="T311" s="25"/>
    </row>
    <row r="312" ht="22.5" customHeight="1">
      <c r="T312" s="25"/>
    </row>
    <row r="313" ht="22.5" customHeight="1">
      <c r="T313" s="25"/>
    </row>
    <row r="314" ht="22.5" customHeight="1">
      <c r="T314" s="25"/>
    </row>
    <row r="315" ht="22.5" customHeight="1">
      <c r="T315" s="25"/>
    </row>
    <row r="316" ht="22.5" customHeight="1">
      <c r="T316" s="25"/>
    </row>
    <row r="317" ht="22.5" customHeight="1">
      <c r="T317" s="25"/>
    </row>
    <row r="318" ht="22.5" customHeight="1">
      <c r="T318" s="25"/>
    </row>
    <row r="319" ht="22.5" customHeight="1">
      <c r="T319" s="25"/>
    </row>
    <row r="320" ht="22.5" customHeight="1">
      <c r="T320" s="25"/>
    </row>
    <row r="321" ht="22.5" customHeight="1">
      <c r="T321" s="25"/>
    </row>
    <row r="322" ht="22.5" customHeight="1">
      <c r="T322" s="25"/>
    </row>
    <row r="323" ht="22.5" customHeight="1">
      <c r="T323" s="25"/>
    </row>
    <row r="324" ht="22.5" customHeight="1">
      <c r="T324" s="25"/>
    </row>
    <row r="325" ht="22.5" customHeight="1">
      <c r="T325" s="25"/>
    </row>
    <row r="326" ht="22.5" customHeight="1">
      <c r="T326" s="25"/>
    </row>
    <row r="327" ht="22.5" customHeight="1">
      <c r="T327" s="25"/>
    </row>
    <row r="328" ht="22.5" customHeight="1">
      <c r="T328" s="25"/>
    </row>
    <row r="329" ht="22.5" customHeight="1">
      <c r="T329" s="25"/>
    </row>
    <row r="330" ht="22.5" customHeight="1">
      <c r="T330" s="25"/>
    </row>
    <row r="331" ht="22.5" customHeight="1">
      <c r="T331" s="25"/>
    </row>
    <row r="332" ht="22.5" customHeight="1">
      <c r="T332" s="25"/>
    </row>
    <row r="333" ht="22.5" customHeight="1">
      <c r="T333" s="25"/>
    </row>
    <row r="334" ht="22.5" customHeight="1">
      <c r="T334" s="25"/>
    </row>
    <row r="335" ht="22.5" customHeight="1">
      <c r="T335" s="25"/>
    </row>
    <row r="336" ht="22.5" customHeight="1">
      <c r="T336" s="25"/>
    </row>
    <row r="337" ht="22.5" customHeight="1">
      <c r="T337" s="25"/>
    </row>
    <row r="338" ht="22.5" customHeight="1">
      <c r="T338" s="25"/>
    </row>
    <row r="339" ht="22.5" customHeight="1">
      <c r="T339" s="25"/>
    </row>
    <row r="340" ht="22.5" customHeight="1">
      <c r="T340" s="25"/>
    </row>
    <row r="341" ht="22.5" customHeight="1">
      <c r="T341" s="25"/>
    </row>
    <row r="342" ht="22.5" customHeight="1">
      <c r="T342" s="25"/>
    </row>
    <row r="343" ht="22.5" customHeight="1">
      <c r="T343" s="25"/>
    </row>
    <row r="344" ht="22.5" customHeight="1">
      <c r="T344" s="25"/>
    </row>
    <row r="345" ht="22.5" customHeight="1">
      <c r="T345" s="25"/>
    </row>
    <row r="346" ht="22.5" customHeight="1">
      <c r="T346" s="25"/>
    </row>
    <row r="347" ht="22.5" customHeight="1">
      <c r="T347" s="25"/>
    </row>
    <row r="348" ht="22.5" customHeight="1">
      <c r="T348" s="25"/>
    </row>
    <row r="349" ht="22.5" customHeight="1">
      <c r="T349" s="25"/>
    </row>
    <row r="350" ht="22.5" customHeight="1">
      <c r="T350" s="25"/>
    </row>
    <row r="351" ht="22.5" customHeight="1">
      <c r="T351" s="25"/>
    </row>
    <row r="352" ht="22.5" customHeight="1">
      <c r="T352" s="25"/>
    </row>
    <row r="353" ht="22.5" customHeight="1">
      <c r="T353" s="25"/>
    </row>
    <row r="354" ht="22.5" customHeight="1">
      <c r="T354" s="25"/>
    </row>
    <row r="355" ht="22.5" customHeight="1">
      <c r="T355" s="25"/>
    </row>
    <row r="356" ht="22.5" customHeight="1">
      <c r="T356" s="25"/>
    </row>
    <row r="357" ht="22.5" customHeight="1">
      <c r="T357" s="25"/>
    </row>
    <row r="358" ht="22.5" customHeight="1">
      <c r="T358" s="25"/>
    </row>
    <row r="359" ht="22.5" customHeight="1">
      <c r="T359" s="25"/>
    </row>
    <row r="360" ht="22.5" customHeight="1">
      <c r="T360" s="25"/>
    </row>
    <row r="361" ht="22.5" customHeight="1">
      <c r="T361" s="25"/>
    </row>
    <row r="362" ht="22.5" customHeight="1">
      <c r="T362" s="25"/>
    </row>
    <row r="363" ht="22.5" customHeight="1">
      <c r="T363" s="25"/>
    </row>
    <row r="364" ht="22.5" customHeight="1">
      <c r="T364" s="25"/>
    </row>
    <row r="365" ht="22.5" customHeight="1">
      <c r="T365" s="25"/>
    </row>
    <row r="366" ht="22.5" customHeight="1">
      <c r="T366" s="25"/>
    </row>
    <row r="367" ht="22.5" customHeight="1">
      <c r="T367" s="25"/>
    </row>
    <row r="368" ht="22.5" customHeight="1">
      <c r="T368" s="25"/>
    </row>
    <row r="369" ht="22.5" customHeight="1">
      <c r="T369" s="25"/>
    </row>
    <row r="370" ht="22.5" customHeight="1">
      <c r="T370" s="25"/>
    </row>
    <row r="371" ht="22.5" customHeight="1">
      <c r="T371" s="25"/>
    </row>
    <row r="372" ht="22.5" customHeight="1">
      <c r="T372" s="25"/>
    </row>
    <row r="373" ht="22.5" customHeight="1">
      <c r="T373" s="25"/>
    </row>
    <row r="374" ht="22.5" customHeight="1">
      <c r="T374" s="25"/>
    </row>
    <row r="375" ht="22.5" customHeight="1">
      <c r="T375" s="25"/>
    </row>
    <row r="376" ht="22.5" customHeight="1">
      <c r="T376" s="25"/>
    </row>
    <row r="377" ht="22.5" customHeight="1">
      <c r="T377" s="25"/>
    </row>
    <row r="378" ht="22.5" customHeight="1">
      <c r="T378" s="25"/>
    </row>
    <row r="379" ht="22.5" customHeight="1">
      <c r="T379" s="25"/>
    </row>
    <row r="380" ht="22.5" customHeight="1">
      <c r="T380" s="25"/>
    </row>
    <row r="381" ht="22.5" customHeight="1">
      <c r="T381" s="25"/>
    </row>
    <row r="382" ht="22.5" customHeight="1">
      <c r="T382" s="25"/>
    </row>
    <row r="383" ht="22.5" customHeight="1">
      <c r="T383" s="25"/>
    </row>
    <row r="384" ht="22.5" customHeight="1">
      <c r="T384" s="25"/>
    </row>
    <row r="385" ht="22.5" customHeight="1">
      <c r="T385" s="25"/>
    </row>
    <row r="386" ht="22.5" customHeight="1">
      <c r="T386" s="25"/>
    </row>
    <row r="387" ht="22.5" customHeight="1">
      <c r="T387" s="25"/>
    </row>
    <row r="388" ht="22.5" customHeight="1">
      <c r="T388" s="25"/>
    </row>
    <row r="389" ht="22.5" customHeight="1">
      <c r="T389" s="25"/>
    </row>
    <row r="390" ht="22.5" customHeight="1">
      <c r="T390" s="25"/>
    </row>
    <row r="391" ht="22.5" customHeight="1">
      <c r="T391" s="25"/>
    </row>
    <row r="392" ht="22.5" customHeight="1">
      <c r="T392" s="25"/>
    </row>
    <row r="393" ht="22.5" customHeight="1">
      <c r="T393" s="25"/>
    </row>
    <row r="394" ht="22.5" customHeight="1">
      <c r="T394" s="25"/>
    </row>
    <row r="395" ht="22.5" customHeight="1">
      <c r="T395" s="25"/>
    </row>
    <row r="396" ht="22.5" customHeight="1">
      <c r="T396" s="25"/>
    </row>
    <row r="397" ht="22.5" customHeight="1">
      <c r="T397" s="25"/>
    </row>
    <row r="398" ht="22.5" customHeight="1">
      <c r="T398" s="25"/>
    </row>
    <row r="399" ht="22.5" customHeight="1">
      <c r="T399" s="25"/>
    </row>
    <row r="400" ht="22.5" customHeight="1">
      <c r="T400" s="25"/>
    </row>
    <row r="401" ht="22.5" customHeight="1">
      <c r="T401" s="25"/>
    </row>
    <row r="402" ht="22.5" customHeight="1">
      <c r="T402" s="25"/>
    </row>
    <row r="403" ht="22.5" customHeight="1">
      <c r="T403" s="25"/>
    </row>
    <row r="404" ht="22.5" customHeight="1">
      <c r="T404" s="25"/>
    </row>
    <row r="405" ht="22.5" customHeight="1">
      <c r="T405" s="25"/>
    </row>
    <row r="406" ht="22.5" customHeight="1">
      <c r="T406" s="25"/>
    </row>
    <row r="407" ht="22.5" customHeight="1">
      <c r="T407" s="7"/>
    </row>
    <row r="408" ht="22.5" customHeight="1">
      <c r="T408" s="7"/>
    </row>
    <row r="409" ht="22.5" customHeight="1">
      <c r="T409" s="7"/>
    </row>
    <row r="410" ht="22.5" customHeight="1">
      <c r="T410" s="7"/>
    </row>
    <row r="411" ht="22.5" customHeight="1">
      <c r="T411" s="7"/>
    </row>
    <row r="412" ht="22.5" customHeight="1">
      <c r="T412" s="7"/>
    </row>
    <row r="413" ht="22.5" customHeight="1">
      <c r="T413" s="7"/>
    </row>
    <row r="414" ht="22.5" customHeight="1">
      <c r="T414" s="7"/>
    </row>
    <row r="415" ht="22.5" customHeight="1">
      <c r="T415" s="7"/>
    </row>
    <row r="416" ht="22.5" customHeight="1">
      <c r="T416" s="7"/>
    </row>
    <row r="417" ht="22.5" customHeight="1">
      <c r="T417" s="7"/>
    </row>
    <row r="418" ht="22.5" customHeight="1">
      <c r="T418" s="7"/>
    </row>
    <row r="419" ht="22.5" customHeight="1">
      <c r="T419" s="7"/>
    </row>
    <row r="420" ht="22.5" customHeight="1">
      <c r="T420" s="7"/>
    </row>
    <row r="421" ht="22.5" customHeight="1">
      <c r="T421" s="7"/>
    </row>
    <row r="422" ht="22.5" customHeight="1">
      <c r="T422" s="7"/>
    </row>
    <row r="423" ht="22.5" customHeight="1">
      <c r="T423" s="7"/>
    </row>
    <row r="424" ht="22.5" customHeight="1">
      <c r="T424" s="7"/>
    </row>
    <row r="425" ht="22.5" customHeight="1">
      <c r="T425" s="7"/>
    </row>
    <row r="426" ht="22.5" customHeight="1">
      <c r="T426" s="7"/>
    </row>
    <row r="427" ht="22.5" customHeight="1">
      <c r="T427" s="7"/>
    </row>
    <row r="428" ht="22.5" customHeight="1">
      <c r="T428" s="7"/>
    </row>
    <row r="429" ht="22.5" customHeight="1">
      <c r="T429" s="7"/>
    </row>
    <row r="430" ht="22.5" customHeight="1">
      <c r="T430" s="7"/>
    </row>
    <row r="431" ht="22.5" customHeight="1">
      <c r="T431" s="7"/>
    </row>
    <row r="432" ht="22.5" customHeight="1">
      <c r="T432" s="7"/>
    </row>
    <row r="433" ht="22.5" customHeight="1">
      <c r="T433" s="7"/>
    </row>
    <row r="434" ht="22.5" customHeight="1">
      <c r="T434" s="7"/>
    </row>
    <row r="435" ht="22.5" customHeight="1">
      <c r="T435" s="7"/>
    </row>
    <row r="436" ht="22.5" customHeight="1">
      <c r="T436" s="7"/>
    </row>
    <row r="437" ht="22.5" customHeight="1">
      <c r="T437" s="7"/>
    </row>
    <row r="438" ht="22.5" customHeight="1">
      <c r="T438" s="7"/>
    </row>
    <row r="439" ht="22.5" customHeight="1">
      <c r="T439" s="7"/>
    </row>
    <row r="440" ht="22.5" customHeight="1">
      <c r="T440" s="7"/>
    </row>
    <row r="441" ht="22.5" customHeight="1">
      <c r="T441" s="7"/>
    </row>
    <row r="442" ht="22.5" customHeight="1">
      <c r="T442" s="7"/>
    </row>
    <row r="443" ht="22.5" customHeight="1">
      <c r="T443" s="7"/>
    </row>
    <row r="444" ht="22.5" customHeight="1">
      <c r="T444" s="7"/>
    </row>
    <row r="445" ht="22.5" customHeight="1">
      <c r="T445" s="7"/>
    </row>
    <row r="446" ht="22.5" customHeight="1">
      <c r="T446" s="7"/>
    </row>
    <row r="447" ht="22.5" customHeight="1">
      <c r="T447" s="7"/>
    </row>
    <row r="448" ht="22.5" customHeight="1">
      <c r="T448" s="7"/>
    </row>
    <row r="449" ht="22.5" customHeight="1">
      <c r="T449" s="7"/>
    </row>
    <row r="450" ht="22.5" customHeight="1">
      <c r="T450" s="7"/>
    </row>
    <row r="451" ht="22.5" customHeight="1">
      <c r="T451" s="7"/>
    </row>
    <row r="452" ht="22.5" customHeight="1">
      <c r="T452" s="7"/>
    </row>
    <row r="453" ht="22.5" customHeight="1">
      <c r="T453" s="7"/>
    </row>
    <row r="454" ht="22.5" customHeight="1">
      <c r="T454" s="7"/>
    </row>
    <row r="455" ht="22.5" customHeight="1">
      <c r="T455" s="7"/>
    </row>
    <row r="456" ht="22.5" customHeight="1">
      <c r="T456" s="7"/>
    </row>
    <row r="457" ht="22.5" customHeight="1">
      <c r="T457" s="7"/>
    </row>
    <row r="458" ht="22.5" customHeight="1">
      <c r="T458" s="7"/>
    </row>
    <row r="459" ht="22.5" customHeight="1">
      <c r="T459" s="7"/>
    </row>
    <row r="460" ht="22.5" customHeight="1">
      <c r="T460" s="7"/>
    </row>
    <row r="461" ht="22.5" customHeight="1">
      <c r="T461" s="7"/>
    </row>
    <row r="462" ht="22.5" customHeight="1">
      <c r="T462" s="7"/>
    </row>
    <row r="463" ht="22.5" customHeight="1">
      <c r="T463" s="7"/>
    </row>
    <row r="464" ht="22.5" customHeight="1">
      <c r="T464" s="7"/>
    </row>
    <row r="465" ht="22.5" customHeight="1">
      <c r="T465" s="7"/>
    </row>
    <row r="466" ht="22.5" customHeight="1">
      <c r="T466" s="7"/>
    </row>
    <row r="467" ht="22.5" customHeight="1">
      <c r="T467" s="7"/>
    </row>
    <row r="468" ht="22.5" customHeight="1">
      <c r="T468" s="7"/>
    </row>
    <row r="469" ht="22.5" customHeight="1">
      <c r="T469" s="7"/>
    </row>
    <row r="470" ht="22.5" customHeight="1">
      <c r="T470" s="7"/>
    </row>
    <row r="471" ht="22.5" customHeight="1">
      <c r="T471" s="7"/>
    </row>
    <row r="472" ht="22.5" customHeight="1">
      <c r="T472" s="7"/>
    </row>
    <row r="473" ht="22.5" customHeight="1">
      <c r="T473" s="7"/>
    </row>
    <row r="474" ht="22.5" customHeight="1">
      <c r="T474" s="7"/>
    </row>
    <row r="475" ht="22.5" customHeight="1">
      <c r="T475" s="7"/>
    </row>
    <row r="476" ht="22.5" customHeight="1">
      <c r="T476" s="7"/>
    </row>
    <row r="477" ht="22.5" customHeight="1">
      <c r="T477" s="7"/>
    </row>
    <row r="478" ht="22.5" customHeight="1">
      <c r="T478" s="7"/>
    </row>
    <row r="479" ht="22.5" customHeight="1">
      <c r="T479" s="7"/>
    </row>
    <row r="480" ht="22.5" customHeight="1">
      <c r="T480" s="7"/>
    </row>
    <row r="481" ht="22.5" customHeight="1">
      <c r="T481" s="7"/>
    </row>
    <row r="482" ht="22.5" customHeight="1">
      <c r="T482" s="7"/>
    </row>
    <row r="483" ht="22.5" customHeight="1">
      <c r="T483" s="7"/>
    </row>
    <row r="484" ht="22.5" customHeight="1">
      <c r="T484" s="7"/>
    </row>
    <row r="485" ht="22.5" customHeight="1">
      <c r="T485" s="7"/>
    </row>
    <row r="486" ht="22.5" customHeight="1">
      <c r="T486" s="7"/>
    </row>
    <row r="487" ht="22.5" customHeight="1">
      <c r="T487" s="7"/>
    </row>
    <row r="488" ht="22.5" customHeight="1">
      <c r="T488" s="7"/>
    </row>
    <row r="489" ht="22.5" customHeight="1">
      <c r="T489" s="7"/>
    </row>
    <row r="490" ht="22.5" customHeight="1">
      <c r="T490" s="7"/>
    </row>
    <row r="491" ht="22.5" customHeight="1">
      <c r="T491" s="7"/>
    </row>
    <row r="492" ht="22.5" customHeight="1">
      <c r="T492" s="7"/>
    </row>
    <row r="493" ht="22.5" customHeight="1">
      <c r="T493" s="7"/>
    </row>
    <row r="494" ht="22.5" customHeight="1">
      <c r="T494" s="7"/>
    </row>
    <row r="495" ht="22.5" customHeight="1">
      <c r="T495" s="7"/>
    </row>
    <row r="496" ht="22.5" customHeight="1">
      <c r="T496" s="7"/>
    </row>
    <row r="497" ht="22.5" customHeight="1">
      <c r="T497" s="7"/>
    </row>
    <row r="498" ht="22.5" customHeight="1">
      <c r="T498" s="7"/>
    </row>
    <row r="499" ht="22.5" customHeight="1">
      <c r="T499" s="7"/>
    </row>
    <row r="500" ht="22.5" customHeight="1">
      <c r="T500" s="7"/>
    </row>
    <row r="501" ht="22.5" customHeight="1">
      <c r="T501" s="7"/>
    </row>
    <row r="502" ht="22.5" customHeight="1">
      <c r="T502" s="7"/>
    </row>
    <row r="503" ht="22.5" customHeight="1">
      <c r="T503" s="7"/>
    </row>
    <row r="504" ht="22.5" customHeight="1">
      <c r="T504" s="7"/>
    </row>
    <row r="505" ht="22.5" customHeight="1">
      <c r="T505" s="7"/>
    </row>
    <row r="506" ht="22.5" customHeight="1">
      <c r="T506" s="7"/>
    </row>
    <row r="507" ht="22.5" customHeight="1">
      <c r="T507" s="7"/>
    </row>
    <row r="508" ht="22.5" customHeight="1">
      <c r="T508" s="7"/>
    </row>
    <row r="509" ht="22.5" customHeight="1">
      <c r="T509" s="7"/>
    </row>
    <row r="510" ht="22.5" customHeight="1">
      <c r="T510" s="7"/>
    </row>
    <row r="511" ht="22.5" customHeight="1">
      <c r="T511" s="7"/>
    </row>
    <row r="512" ht="22.5" customHeight="1">
      <c r="T512" s="7"/>
    </row>
    <row r="513" ht="22.5" customHeight="1">
      <c r="T513" s="7"/>
    </row>
    <row r="514" ht="22.5" customHeight="1">
      <c r="T514" s="7"/>
    </row>
    <row r="515" ht="22.5" customHeight="1">
      <c r="T515" s="7"/>
    </row>
    <row r="516" ht="22.5" customHeight="1">
      <c r="T516" s="7"/>
    </row>
    <row r="517" ht="22.5" customHeight="1">
      <c r="T517" s="7"/>
    </row>
    <row r="518" ht="22.5" customHeight="1">
      <c r="T518" s="7"/>
    </row>
    <row r="519" ht="22.5" customHeight="1">
      <c r="T519" s="7"/>
    </row>
    <row r="520" ht="22.5" customHeight="1">
      <c r="T520" s="7"/>
    </row>
    <row r="521" ht="22.5" customHeight="1">
      <c r="T521" s="7"/>
    </row>
    <row r="522" ht="22.5" customHeight="1">
      <c r="T522" s="7"/>
    </row>
    <row r="523" ht="22.5" customHeight="1">
      <c r="T523" s="7"/>
    </row>
    <row r="524" ht="22.5" customHeight="1">
      <c r="T524" s="7"/>
    </row>
    <row r="525" ht="22.5" customHeight="1">
      <c r="T525" s="7"/>
    </row>
    <row r="526" ht="22.5" customHeight="1">
      <c r="T526" s="7"/>
    </row>
    <row r="527" ht="22.5" customHeight="1">
      <c r="T527" s="7"/>
    </row>
    <row r="528" ht="22.5" customHeight="1">
      <c r="T528" s="7"/>
    </row>
    <row r="529" ht="22.5" customHeight="1">
      <c r="T529" s="7"/>
    </row>
    <row r="530" ht="22.5" customHeight="1">
      <c r="T530" s="7"/>
    </row>
    <row r="531" ht="22.5" customHeight="1">
      <c r="T531" s="7"/>
    </row>
    <row r="532" ht="22.5" customHeight="1">
      <c r="T532" s="7"/>
    </row>
    <row r="533" ht="22.5" customHeight="1">
      <c r="T533" s="7"/>
    </row>
    <row r="534" ht="22.5" customHeight="1">
      <c r="T534" s="7"/>
    </row>
    <row r="535" ht="22.5" customHeight="1">
      <c r="T535" s="7"/>
    </row>
    <row r="536" ht="22.5" customHeight="1">
      <c r="T536" s="7"/>
    </row>
    <row r="537" ht="22.5" customHeight="1">
      <c r="T537" s="7"/>
    </row>
    <row r="538" ht="22.5" customHeight="1">
      <c r="T538" s="7"/>
    </row>
    <row r="539" ht="22.5" customHeight="1">
      <c r="T539" s="7"/>
    </row>
    <row r="540" ht="22.5" customHeight="1">
      <c r="T540" s="7"/>
    </row>
    <row r="541" ht="22.5" customHeight="1">
      <c r="T541" s="7"/>
    </row>
    <row r="542" ht="22.5" customHeight="1">
      <c r="T542" s="7"/>
    </row>
    <row r="543" ht="22.5" customHeight="1">
      <c r="T543" s="7"/>
    </row>
    <row r="544" ht="22.5" customHeight="1">
      <c r="T544" s="7"/>
    </row>
    <row r="545" ht="22.5" customHeight="1">
      <c r="T545" s="7"/>
    </row>
    <row r="546" ht="22.5" customHeight="1">
      <c r="T546" s="7"/>
    </row>
    <row r="547" ht="22.5" customHeight="1">
      <c r="T547" s="7"/>
    </row>
    <row r="548" ht="22.5" customHeight="1">
      <c r="T548" s="7"/>
    </row>
    <row r="549" ht="22.5" customHeight="1">
      <c r="T549" s="7"/>
    </row>
    <row r="550" ht="22.5" customHeight="1">
      <c r="T550" s="7"/>
    </row>
    <row r="551" ht="22.5" customHeight="1">
      <c r="T551" s="7"/>
    </row>
    <row r="552" ht="22.5" customHeight="1">
      <c r="T552" s="7"/>
    </row>
    <row r="553" ht="22.5" customHeight="1">
      <c r="T553" s="7"/>
    </row>
    <row r="554" ht="22.5" customHeight="1">
      <c r="T554" s="7"/>
    </row>
    <row r="555" ht="22.5" customHeight="1">
      <c r="T555" s="7"/>
    </row>
    <row r="556" ht="22.5" customHeight="1">
      <c r="T556" s="7"/>
    </row>
    <row r="557" ht="22.5" customHeight="1">
      <c r="T557" s="7"/>
    </row>
    <row r="558" ht="22.5" customHeight="1">
      <c r="T558" s="7"/>
    </row>
    <row r="559" ht="22.5" customHeight="1">
      <c r="T559" s="7"/>
    </row>
    <row r="560" ht="22.5" customHeight="1">
      <c r="T560" s="7"/>
    </row>
    <row r="561" ht="22.5" customHeight="1">
      <c r="T561" s="7"/>
    </row>
    <row r="562" ht="22.5" customHeight="1">
      <c r="T562" s="7"/>
    </row>
    <row r="563" ht="22.5" customHeight="1">
      <c r="T563" s="7"/>
    </row>
    <row r="564" ht="22.5" customHeight="1">
      <c r="T564" s="7"/>
    </row>
    <row r="565" ht="22.5" customHeight="1">
      <c r="T565" s="7"/>
    </row>
    <row r="566" ht="22.5" customHeight="1">
      <c r="T566" s="7"/>
    </row>
    <row r="567" ht="22.5" customHeight="1">
      <c r="T567" s="7"/>
    </row>
    <row r="568" ht="22.5" customHeight="1">
      <c r="T568" s="7"/>
    </row>
    <row r="569" ht="22.5" customHeight="1">
      <c r="T569" s="7"/>
    </row>
    <row r="570" ht="22.5" customHeight="1">
      <c r="T570" s="7"/>
    </row>
    <row r="571" ht="22.5" customHeight="1">
      <c r="T571" s="7"/>
    </row>
    <row r="572" ht="22.5" customHeight="1">
      <c r="T572" s="7"/>
    </row>
    <row r="573" ht="22.5" customHeight="1">
      <c r="T573" s="7"/>
    </row>
    <row r="574" ht="22.5" customHeight="1">
      <c r="T574" s="7"/>
    </row>
    <row r="575" ht="22.5" customHeight="1">
      <c r="T575" s="7"/>
    </row>
    <row r="576" ht="22.5" customHeight="1">
      <c r="T576" s="7"/>
    </row>
    <row r="577" ht="22.5" customHeight="1">
      <c r="T577" s="7"/>
    </row>
    <row r="578" ht="22.5" customHeight="1">
      <c r="T578" s="7"/>
    </row>
    <row r="579" ht="22.5" customHeight="1">
      <c r="T579" s="25"/>
    </row>
    <row r="580" ht="22.5" customHeight="1">
      <c r="T580" s="25"/>
    </row>
    <row r="581" ht="22.5" customHeight="1">
      <c r="T581" s="25"/>
    </row>
    <row r="582" ht="22.5" customHeight="1">
      <c r="T582" s="25"/>
    </row>
    <row r="583" ht="22.5" customHeight="1">
      <c r="T583" s="25"/>
    </row>
    <row r="584" ht="22.5" customHeight="1">
      <c r="T584" s="25"/>
    </row>
    <row r="585" ht="22.5" customHeight="1">
      <c r="T585" s="25"/>
    </row>
    <row r="586" ht="22.5" customHeight="1">
      <c r="T586" s="25"/>
    </row>
    <row r="587" ht="22.5" customHeight="1">
      <c r="T587" s="25"/>
    </row>
    <row r="588" ht="22.5" customHeight="1">
      <c r="T588" s="25"/>
    </row>
    <row r="589" ht="22.5" customHeight="1">
      <c r="T589" s="25"/>
    </row>
    <row r="590" ht="22.5" customHeight="1">
      <c r="T590" s="25"/>
    </row>
    <row r="591" ht="22.5" customHeight="1">
      <c r="T591" s="25"/>
    </row>
    <row r="592" ht="22.5" customHeight="1">
      <c r="T592" s="25"/>
    </row>
    <row r="593" ht="22.5" customHeight="1">
      <c r="T593" s="25"/>
    </row>
    <row r="594" ht="22.5" customHeight="1">
      <c r="T594" s="25"/>
    </row>
    <row r="595" ht="22.5" customHeight="1">
      <c r="T595" s="25"/>
    </row>
    <row r="596" ht="22.5" customHeight="1">
      <c r="T596" s="25"/>
    </row>
    <row r="597" ht="22.5" customHeight="1">
      <c r="T597" s="25"/>
    </row>
    <row r="598" ht="22.5" customHeight="1">
      <c r="T598" s="25"/>
    </row>
    <row r="599" ht="22.5" customHeight="1">
      <c r="T599" s="25"/>
    </row>
    <row r="600" ht="22.5" customHeight="1">
      <c r="T600" s="25"/>
    </row>
    <row r="601" ht="22.5" customHeight="1">
      <c r="T601" s="25"/>
    </row>
    <row r="602" ht="22.5" customHeight="1">
      <c r="T602" s="25"/>
    </row>
    <row r="603" ht="22.5" customHeight="1">
      <c r="T603" s="25"/>
    </row>
    <row r="604" ht="22.5" customHeight="1">
      <c r="T604" s="25"/>
    </row>
    <row r="605" ht="22.5" customHeight="1">
      <c r="T605" s="25"/>
    </row>
    <row r="606" ht="22.5" customHeight="1">
      <c r="T606" s="25"/>
    </row>
    <row r="607" ht="22.5" customHeight="1">
      <c r="T607" s="25"/>
    </row>
    <row r="608" ht="22.5" customHeight="1">
      <c r="T608" s="25"/>
    </row>
    <row r="609" ht="22.5" customHeight="1">
      <c r="T609" s="25"/>
    </row>
    <row r="610" ht="22.5" customHeight="1">
      <c r="T610" s="25"/>
    </row>
    <row r="611" ht="22.5" customHeight="1">
      <c r="T611" s="25"/>
    </row>
    <row r="612" ht="22.5" customHeight="1">
      <c r="T612" s="25"/>
    </row>
    <row r="613" ht="22.5" customHeight="1">
      <c r="T613" s="25"/>
    </row>
    <row r="614" ht="22.5" customHeight="1">
      <c r="T614" s="25"/>
    </row>
    <row r="615" ht="22.5" customHeight="1">
      <c r="T615" s="25"/>
    </row>
    <row r="616" ht="22.5" customHeight="1">
      <c r="T616" s="25"/>
    </row>
    <row r="617" ht="22.5" customHeight="1">
      <c r="T617" s="25"/>
    </row>
    <row r="618" ht="22.5" customHeight="1">
      <c r="T618" s="25"/>
    </row>
    <row r="619" ht="22.5" customHeight="1">
      <c r="T619" s="25"/>
    </row>
    <row r="620" ht="22.5" customHeight="1">
      <c r="T620" s="25"/>
    </row>
    <row r="621" ht="22.5" customHeight="1">
      <c r="T621" s="25"/>
    </row>
    <row r="622" ht="22.5" customHeight="1">
      <c r="T622" s="25"/>
    </row>
    <row r="623" ht="22.5" customHeight="1">
      <c r="T623" s="25"/>
    </row>
    <row r="624" ht="22.5" customHeight="1">
      <c r="T624" s="25"/>
    </row>
    <row r="625" ht="22.5" customHeight="1">
      <c r="T625" s="25"/>
    </row>
    <row r="626" ht="22.5" customHeight="1">
      <c r="T626" s="25"/>
    </row>
    <row r="627" ht="22.5" customHeight="1">
      <c r="T627" s="25"/>
    </row>
    <row r="628" ht="22.5" customHeight="1">
      <c r="T628" s="25"/>
    </row>
    <row r="629" ht="22.5" customHeight="1">
      <c r="T629" s="25"/>
    </row>
    <row r="630" ht="22.5" customHeight="1">
      <c r="T630" s="25"/>
    </row>
    <row r="631" ht="22.5" customHeight="1">
      <c r="T631" s="25"/>
    </row>
    <row r="632" ht="22.5" customHeight="1">
      <c r="T632" s="25"/>
    </row>
    <row r="633" ht="22.5" customHeight="1">
      <c r="T633" s="25"/>
    </row>
    <row r="634" ht="22.5" customHeight="1">
      <c r="T634" s="25"/>
    </row>
    <row r="635" ht="22.5" customHeight="1">
      <c r="T635" s="25"/>
    </row>
    <row r="636" ht="22.5" customHeight="1">
      <c r="T636" s="25"/>
    </row>
    <row r="637" ht="22.5" customHeight="1">
      <c r="T637" s="25"/>
    </row>
    <row r="638" ht="22.5" customHeight="1">
      <c r="T638" s="25"/>
    </row>
    <row r="639" ht="22.5" customHeight="1">
      <c r="T639" s="25"/>
    </row>
    <row r="640" ht="22.5" customHeight="1">
      <c r="T640" s="25"/>
    </row>
    <row r="641" ht="22.5" customHeight="1">
      <c r="T641" s="25"/>
    </row>
    <row r="642" ht="22.5" customHeight="1">
      <c r="T642" s="25"/>
    </row>
    <row r="643" ht="22.5" customHeight="1">
      <c r="T643" s="25"/>
    </row>
    <row r="644" ht="22.5" customHeight="1">
      <c r="T644" s="25"/>
    </row>
    <row r="645" ht="22.5" customHeight="1">
      <c r="T645" s="25"/>
    </row>
    <row r="646" ht="22.5" customHeight="1">
      <c r="T646" s="25"/>
    </row>
    <row r="647" ht="22.5" customHeight="1">
      <c r="T647" s="25"/>
    </row>
    <row r="648" ht="22.5" customHeight="1">
      <c r="T648" s="25"/>
    </row>
    <row r="649" ht="22.5" customHeight="1">
      <c r="T649" s="25"/>
    </row>
    <row r="650" ht="22.5" customHeight="1">
      <c r="T650" s="25"/>
    </row>
    <row r="651" ht="22.5" customHeight="1">
      <c r="T651" s="25"/>
    </row>
    <row r="652" ht="22.5" customHeight="1">
      <c r="T652" s="25"/>
    </row>
    <row r="653" ht="22.5" customHeight="1">
      <c r="T653" s="25"/>
    </row>
    <row r="654" ht="22.5" customHeight="1">
      <c r="T654" s="25"/>
    </row>
    <row r="655" ht="22.5" customHeight="1">
      <c r="T655" s="25"/>
    </row>
    <row r="656" ht="22.5" customHeight="1">
      <c r="T656" s="25"/>
    </row>
    <row r="657" ht="22.5" customHeight="1">
      <c r="T657" s="25"/>
    </row>
    <row r="658" ht="22.5" customHeight="1">
      <c r="T658" s="25"/>
    </row>
    <row r="659" ht="22.5" customHeight="1">
      <c r="T659" s="25"/>
    </row>
    <row r="660" ht="22.5" customHeight="1">
      <c r="T660" s="25"/>
    </row>
    <row r="661" ht="22.5" customHeight="1">
      <c r="T661" s="25"/>
    </row>
    <row r="662" ht="22.5" customHeight="1">
      <c r="T662" s="25"/>
    </row>
    <row r="663" ht="22.5" customHeight="1">
      <c r="T663" s="25"/>
    </row>
    <row r="664" ht="22.5" customHeight="1">
      <c r="T664" s="25"/>
    </row>
    <row r="665" ht="22.5" customHeight="1">
      <c r="T665" s="25"/>
    </row>
    <row r="666" ht="22.5" customHeight="1">
      <c r="T666" s="25"/>
    </row>
    <row r="667" ht="22.5" customHeight="1">
      <c r="T667" s="25"/>
    </row>
    <row r="668" ht="22.5" customHeight="1">
      <c r="T668" s="25"/>
    </row>
    <row r="669" ht="22.5" customHeight="1">
      <c r="T669" s="25"/>
    </row>
    <row r="670" ht="22.5" customHeight="1">
      <c r="T670" s="25"/>
    </row>
    <row r="671" ht="22.5" customHeight="1">
      <c r="T671" s="25"/>
    </row>
    <row r="672" ht="22.5" customHeight="1">
      <c r="T672" s="25"/>
    </row>
    <row r="673" ht="22.5" customHeight="1">
      <c r="T673" s="25"/>
    </row>
    <row r="674" ht="22.5" customHeight="1">
      <c r="T674" s="25"/>
    </row>
    <row r="675" ht="22.5" customHeight="1">
      <c r="T675" s="25"/>
    </row>
    <row r="676" ht="22.5" customHeight="1">
      <c r="T676" s="25"/>
    </row>
    <row r="677" ht="22.5" customHeight="1">
      <c r="T677" s="25"/>
    </row>
    <row r="678" ht="22.5" customHeight="1">
      <c r="T678" s="25"/>
    </row>
    <row r="679" ht="22.5" customHeight="1">
      <c r="T679" s="25"/>
    </row>
    <row r="680" ht="22.5" customHeight="1">
      <c r="T680" s="25"/>
    </row>
    <row r="681" ht="22.5" customHeight="1">
      <c r="T681" s="25"/>
    </row>
    <row r="682" ht="22.5" customHeight="1">
      <c r="T682" s="25"/>
    </row>
    <row r="683" ht="22.5" customHeight="1">
      <c r="T683" s="25"/>
    </row>
    <row r="684" ht="22.5" customHeight="1">
      <c r="T684" s="25"/>
    </row>
    <row r="685" ht="22.5" customHeight="1">
      <c r="T685" s="25"/>
    </row>
    <row r="686" ht="22.5" customHeight="1">
      <c r="T686" s="25"/>
    </row>
    <row r="687" ht="22.5" customHeight="1">
      <c r="T687" s="25"/>
    </row>
    <row r="688" ht="22.5" customHeight="1">
      <c r="T688" s="25"/>
    </row>
    <row r="689" ht="22.5" customHeight="1">
      <c r="T689" s="25"/>
    </row>
    <row r="690" ht="22.5" customHeight="1">
      <c r="T690" s="25"/>
    </row>
    <row r="691" ht="22.5" customHeight="1">
      <c r="T691" s="25"/>
    </row>
    <row r="692" ht="22.5" customHeight="1">
      <c r="T692" s="25"/>
    </row>
    <row r="693" ht="22.5" customHeight="1">
      <c r="T693" s="25"/>
    </row>
    <row r="694" ht="22.5" customHeight="1">
      <c r="T694" s="25"/>
    </row>
    <row r="695" ht="22.5" customHeight="1">
      <c r="T695" s="25"/>
    </row>
    <row r="696" ht="22.5" customHeight="1">
      <c r="T696" s="25"/>
    </row>
    <row r="697" ht="22.5" customHeight="1">
      <c r="T697" s="25"/>
    </row>
    <row r="698" ht="22.5" customHeight="1">
      <c r="T698" s="25"/>
    </row>
    <row r="699" ht="22.5" customHeight="1">
      <c r="T699" s="25"/>
    </row>
    <row r="700" ht="22.5" customHeight="1">
      <c r="T700" s="25"/>
    </row>
    <row r="701" ht="22.5" customHeight="1">
      <c r="T701" s="25"/>
    </row>
    <row r="702" ht="22.5" customHeight="1">
      <c r="T702" s="25"/>
    </row>
    <row r="703" ht="22.5" customHeight="1">
      <c r="T703" s="25"/>
    </row>
    <row r="704" ht="22.5" customHeight="1">
      <c r="T704" s="25"/>
    </row>
    <row r="705" ht="22.5" customHeight="1">
      <c r="T705" s="25"/>
    </row>
    <row r="706" ht="22.5" customHeight="1">
      <c r="T706" s="25"/>
    </row>
    <row r="707" ht="22.5" customHeight="1">
      <c r="T707" s="25"/>
    </row>
    <row r="708" ht="22.5" customHeight="1">
      <c r="T708" s="25"/>
    </row>
    <row r="709" ht="22.5" customHeight="1">
      <c r="T709" s="25"/>
    </row>
    <row r="710" ht="22.5" customHeight="1">
      <c r="T710" s="25"/>
    </row>
    <row r="711" ht="22.5" customHeight="1">
      <c r="T711" s="25"/>
    </row>
    <row r="712" ht="22.5" customHeight="1">
      <c r="T712" s="25"/>
    </row>
    <row r="713" ht="22.5" customHeight="1">
      <c r="T713" s="25"/>
    </row>
    <row r="714" ht="22.5" customHeight="1">
      <c r="T714" s="25"/>
    </row>
    <row r="715" ht="22.5" customHeight="1">
      <c r="T715" s="25"/>
    </row>
    <row r="716" ht="22.5" customHeight="1">
      <c r="T716" s="25"/>
    </row>
    <row r="717" ht="22.5" customHeight="1">
      <c r="T717" s="25"/>
    </row>
    <row r="718" ht="22.5" customHeight="1">
      <c r="T718" s="25"/>
    </row>
    <row r="719" ht="22.5" customHeight="1">
      <c r="T719" s="25"/>
    </row>
    <row r="720" ht="22.5" customHeight="1">
      <c r="T720" s="25"/>
    </row>
    <row r="721" ht="22.5" customHeight="1">
      <c r="T721" s="25"/>
    </row>
    <row r="722" ht="22.5" customHeight="1">
      <c r="T722" s="25"/>
    </row>
    <row r="723" ht="22.5" customHeight="1">
      <c r="T723" s="25"/>
    </row>
    <row r="724" ht="22.5" customHeight="1">
      <c r="T724" s="25"/>
    </row>
    <row r="725" ht="22.5" customHeight="1">
      <c r="T725" s="25"/>
    </row>
    <row r="726" ht="22.5" customHeight="1">
      <c r="T726" s="25"/>
    </row>
    <row r="727" ht="22.5" customHeight="1">
      <c r="T727" s="25"/>
    </row>
    <row r="728" ht="22.5" customHeight="1">
      <c r="T728" s="25"/>
    </row>
    <row r="729" ht="22.5" customHeight="1">
      <c r="T729" s="25"/>
    </row>
    <row r="730" ht="22.5" customHeight="1">
      <c r="T730" s="25"/>
    </row>
    <row r="731" ht="22.5" customHeight="1">
      <c r="T731" s="25"/>
    </row>
    <row r="732" ht="22.5" customHeight="1">
      <c r="T732" s="25"/>
    </row>
    <row r="733" ht="22.5" customHeight="1">
      <c r="T733" s="25"/>
    </row>
    <row r="734" ht="22.5" customHeight="1">
      <c r="T734" s="25"/>
    </row>
    <row r="735" ht="22.5" customHeight="1">
      <c r="T735" s="25"/>
    </row>
    <row r="736" ht="22.5" customHeight="1">
      <c r="T736" s="25"/>
    </row>
    <row r="737" ht="22.5" customHeight="1">
      <c r="T737" s="25"/>
    </row>
    <row r="738" ht="22.5" customHeight="1">
      <c r="T738" s="25"/>
    </row>
    <row r="739" ht="22.5" customHeight="1">
      <c r="T739" s="25"/>
    </row>
    <row r="740" ht="22.5" customHeight="1">
      <c r="T740" s="25"/>
    </row>
    <row r="741" ht="22.5" customHeight="1">
      <c r="T741" s="25"/>
    </row>
    <row r="742" ht="22.5" customHeight="1">
      <c r="T742" s="25"/>
    </row>
    <row r="743" ht="22.5" customHeight="1">
      <c r="T743" s="25"/>
    </row>
    <row r="744" ht="22.5" customHeight="1">
      <c r="T744" s="25"/>
    </row>
    <row r="745" ht="22.5" customHeight="1">
      <c r="T745" s="25"/>
    </row>
    <row r="746" ht="22.5" customHeight="1">
      <c r="T746" s="25"/>
    </row>
    <row r="747" ht="22.5" customHeight="1">
      <c r="T747" s="25"/>
    </row>
    <row r="748" ht="22.5" customHeight="1">
      <c r="T748" s="25"/>
    </row>
    <row r="749" ht="22.5" customHeight="1">
      <c r="T749" s="25"/>
    </row>
    <row r="750" ht="22.5" customHeight="1">
      <c r="T750" s="25"/>
    </row>
    <row r="751" ht="22.5" customHeight="1">
      <c r="T751" s="25"/>
    </row>
    <row r="752" ht="22.5" customHeight="1">
      <c r="T752" s="25"/>
    </row>
    <row r="753" ht="22.5" customHeight="1">
      <c r="T753" s="25"/>
    </row>
    <row r="754" ht="22.5" customHeight="1">
      <c r="T754" s="25"/>
    </row>
    <row r="755" ht="22.5" customHeight="1">
      <c r="T755" s="25"/>
    </row>
    <row r="756" ht="22.5" customHeight="1">
      <c r="T756" s="25"/>
    </row>
    <row r="757" ht="22.5" customHeight="1">
      <c r="T757" s="25"/>
    </row>
    <row r="758" ht="22.5" customHeight="1">
      <c r="T758" s="25"/>
    </row>
    <row r="759" ht="22.5" customHeight="1">
      <c r="T759" s="25"/>
    </row>
    <row r="760" ht="22.5" customHeight="1">
      <c r="T760" s="25"/>
    </row>
    <row r="761" ht="22.5" customHeight="1">
      <c r="T761" s="25"/>
    </row>
    <row r="762" ht="22.5" customHeight="1">
      <c r="T762" s="25"/>
    </row>
    <row r="763" ht="22.5" customHeight="1">
      <c r="T763" s="25"/>
    </row>
    <row r="764" ht="22.5" customHeight="1">
      <c r="T764" s="25"/>
    </row>
    <row r="765" ht="22.5" customHeight="1">
      <c r="T765" s="25"/>
    </row>
    <row r="766" ht="22.5" customHeight="1">
      <c r="T766" s="25"/>
    </row>
    <row r="767" ht="22.5" customHeight="1">
      <c r="T767" s="25"/>
    </row>
    <row r="768" ht="22.5" customHeight="1">
      <c r="T768" s="25"/>
    </row>
    <row r="769" ht="22.5" customHeight="1">
      <c r="T769" s="25"/>
    </row>
    <row r="770" ht="22.5" customHeight="1">
      <c r="T770" s="25"/>
    </row>
    <row r="771" ht="22.5" customHeight="1">
      <c r="T771" s="25"/>
    </row>
    <row r="772" ht="22.5" customHeight="1">
      <c r="T772" s="25"/>
    </row>
    <row r="773" ht="22.5" customHeight="1">
      <c r="T773" s="25"/>
    </row>
    <row r="774" ht="22.5" customHeight="1">
      <c r="T774" s="25"/>
    </row>
    <row r="775" ht="22.5" customHeight="1">
      <c r="T775" s="25"/>
    </row>
    <row r="776" ht="22.5" customHeight="1">
      <c r="T776" s="25"/>
    </row>
    <row r="777" ht="22.5" customHeight="1">
      <c r="T777" s="25"/>
    </row>
    <row r="778" ht="22.5" customHeight="1">
      <c r="T778" s="25"/>
    </row>
    <row r="779" ht="22.5" customHeight="1">
      <c r="T779" s="25"/>
    </row>
    <row r="780" ht="22.5" customHeight="1">
      <c r="T780" s="25"/>
    </row>
    <row r="781" ht="22.5" customHeight="1">
      <c r="T781" s="25"/>
    </row>
    <row r="782" ht="22.5" customHeight="1">
      <c r="T782" s="25"/>
    </row>
    <row r="783" ht="22.5" customHeight="1">
      <c r="T783" s="25"/>
    </row>
    <row r="784" ht="22.5" customHeight="1">
      <c r="T784" s="25"/>
    </row>
    <row r="785" ht="22.5" customHeight="1">
      <c r="T785" s="25"/>
    </row>
    <row r="786" ht="22.5" customHeight="1">
      <c r="T786" s="25"/>
    </row>
    <row r="787" ht="22.5" customHeight="1">
      <c r="T787" s="25"/>
    </row>
    <row r="788" ht="22.5" customHeight="1">
      <c r="T788" s="25"/>
    </row>
    <row r="789" ht="22.5" customHeight="1">
      <c r="T789" s="25"/>
    </row>
    <row r="790" ht="22.5" customHeight="1">
      <c r="T790" s="25"/>
    </row>
    <row r="791" ht="22.5" customHeight="1">
      <c r="T791" s="25"/>
    </row>
    <row r="792" ht="22.5" customHeight="1">
      <c r="T792" s="25"/>
    </row>
    <row r="793" ht="22.5" customHeight="1">
      <c r="T793" s="25"/>
    </row>
    <row r="794" ht="22.5" customHeight="1">
      <c r="T794" s="25"/>
    </row>
    <row r="795" ht="22.5" customHeight="1">
      <c r="T795" s="25"/>
    </row>
    <row r="796" ht="22.5" customHeight="1">
      <c r="T796" s="25"/>
    </row>
    <row r="797" ht="22.5" customHeight="1">
      <c r="T797" s="25"/>
    </row>
    <row r="798" ht="22.5" customHeight="1">
      <c r="T798" s="25"/>
    </row>
    <row r="799" ht="22.5" customHeight="1">
      <c r="T799" s="25"/>
    </row>
    <row r="800" ht="22.5" customHeight="1">
      <c r="T800" s="25"/>
    </row>
    <row r="801" ht="22.5" customHeight="1">
      <c r="T801" s="25"/>
    </row>
    <row r="802" ht="22.5" customHeight="1">
      <c r="T802" s="25"/>
    </row>
    <row r="803" ht="22.5" customHeight="1">
      <c r="T803" s="25"/>
    </row>
    <row r="804" ht="22.5" customHeight="1">
      <c r="T804" s="25"/>
    </row>
    <row r="805" ht="22.5" customHeight="1">
      <c r="T805" s="25"/>
    </row>
    <row r="806" ht="22.5" customHeight="1">
      <c r="T806" s="25"/>
    </row>
    <row r="807" ht="22.5" customHeight="1">
      <c r="T807" s="25"/>
    </row>
    <row r="808" ht="22.5" customHeight="1">
      <c r="T808" s="25"/>
    </row>
    <row r="809" ht="22.5" customHeight="1">
      <c r="T809" s="25"/>
    </row>
    <row r="810" ht="22.5" customHeight="1">
      <c r="T810" s="25"/>
    </row>
    <row r="811" ht="22.5" customHeight="1">
      <c r="T811" s="25"/>
    </row>
    <row r="812" ht="22.5" customHeight="1">
      <c r="T812" s="25"/>
    </row>
    <row r="813" ht="22.5" customHeight="1">
      <c r="T813" s="25"/>
    </row>
    <row r="814" ht="22.5" customHeight="1">
      <c r="T814" s="25"/>
    </row>
    <row r="815" ht="22.5" customHeight="1">
      <c r="T815" s="25"/>
    </row>
    <row r="816" ht="22.5" customHeight="1">
      <c r="T816" s="25"/>
    </row>
    <row r="817" ht="22.5" customHeight="1">
      <c r="T817" s="25"/>
    </row>
    <row r="818" ht="22.5" customHeight="1">
      <c r="T818" s="25"/>
    </row>
    <row r="819" ht="22.5" customHeight="1">
      <c r="T819" s="25"/>
    </row>
    <row r="820" ht="22.5" customHeight="1">
      <c r="T820" s="25"/>
    </row>
    <row r="821" ht="22.5" customHeight="1">
      <c r="T821" s="25"/>
    </row>
    <row r="822" ht="22.5" customHeight="1">
      <c r="T822" s="25"/>
    </row>
    <row r="823" ht="22.5" customHeight="1">
      <c r="T823" s="25"/>
    </row>
    <row r="824" ht="22.5" customHeight="1">
      <c r="T824" s="25"/>
    </row>
    <row r="825" ht="22.5" customHeight="1">
      <c r="T825" s="25"/>
    </row>
    <row r="826" ht="22.5" customHeight="1">
      <c r="T826" s="25"/>
    </row>
    <row r="827" ht="22.5" customHeight="1">
      <c r="T827" s="25"/>
    </row>
    <row r="828" ht="22.5" customHeight="1">
      <c r="T828" s="25"/>
    </row>
    <row r="829" ht="22.5" customHeight="1">
      <c r="T829" s="25"/>
    </row>
    <row r="830" ht="22.5" customHeight="1">
      <c r="T830" s="25"/>
    </row>
    <row r="831" ht="22.5" customHeight="1">
      <c r="T831" s="25"/>
    </row>
    <row r="832" ht="22.5" customHeight="1">
      <c r="T832" s="25"/>
    </row>
    <row r="833" ht="22.5" customHeight="1">
      <c r="T833" s="25"/>
    </row>
    <row r="834" ht="22.5" customHeight="1">
      <c r="T834" s="25"/>
    </row>
    <row r="835" ht="22.5" customHeight="1">
      <c r="T835" s="25"/>
    </row>
    <row r="836" ht="22.5" customHeight="1">
      <c r="T836" s="25"/>
    </row>
    <row r="837" ht="22.5" customHeight="1">
      <c r="T837" s="25"/>
    </row>
    <row r="838" ht="22.5" customHeight="1">
      <c r="T838" s="25"/>
    </row>
    <row r="839" ht="22.5" customHeight="1">
      <c r="T839" s="25"/>
    </row>
    <row r="840" ht="22.5" customHeight="1">
      <c r="T840" s="25"/>
    </row>
    <row r="841" ht="22.5" customHeight="1">
      <c r="T841" s="25"/>
    </row>
    <row r="842" ht="22.5" customHeight="1">
      <c r="T842" s="25"/>
    </row>
    <row r="843" ht="22.5" customHeight="1">
      <c r="T843" s="25"/>
    </row>
    <row r="844" ht="22.5" customHeight="1">
      <c r="T844" s="25"/>
    </row>
    <row r="845" ht="22.5" customHeight="1">
      <c r="T845" s="25"/>
    </row>
    <row r="846" ht="22.5" customHeight="1">
      <c r="T846" s="25"/>
    </row>
    <row r="847" ht="22.5" customHeight="1">
      <c r="T847" s="25"/>
    </row>
    <row r="848" ht="22.5" customHeight="1">
      <c r="T848" s="25"/>
    </row>
    <row r="849" ht="22.5" customHeight="1">
      <c r="T849" s="25"/>
    </row>
    <row r="850" ht="22.5" customHeight="1">
      <c r="T850" s="25"/>
    </row>
    <row r="851" ht="22.5" customHeight="1">
      <c r="T851" s="25"/>
    </row>
    <row r="852" ht="22.5" customHeight="1">
      <c r="T852" s="25"/>
    </row>
    <row r="853" ht="22.5" customHeight="1">
      <c r="T853" s="25"/>
    </row>
    <row r="854" ht="22.5" customHeight="1">
      <c r="T854" s="25"/>
    </row>
    <row r="855" ht="22.5" customHeight="1">
      <c r="T855" s="25"/>
    </row>
    <row r="856" ht="22.5" customHeight="1">
      <c r="T856" s="25"/>
    </row>
    <row r="857" ht="22.5" customHeight="1">
      <c r="T857" s="25"/>
    </row>
    <row r="858" ht="22.5" customHeight="1">
      <c r="T858" s="25"/>
    </row>
    <row r="859" ht="22.5" customHeight="1">
      <c r="T859" s="25"/>
    </row>
    <row r="860" ht="22.5" customHeight="1">
      <c r="T860" s="25"/>
    </row>
    <row r="861" ht="22.5" customHeight="1">
      <c r="T861" s="25"/>
    </row>
    <row r="862" ht="22.5" customHeight="1">
      <c r="T862" s="25"/>
    </row>
    <row r="863" ht="22.5" customHeight="1">
      <c r="T863" s="25"/>
    </row>
    <row r="864" ht="22.5" customHeight="1">
      <c r="T864" s="25"/>
    </row>
    <row r="865" ht="22.5" customHeight="1">
      <c r="T865" s="25"/>
    </row>
    <row r="866" ht="22.5" customHeight="1">
      <c r="T866" s="25"/>
    </row>
    <row r="867" ht="22.5" customHeight="1">
      <c r="T867" s="25"/>
    </row>
    <row r="868" ht="22.5" customHeight="1">
      <c r="T868" s="25"/>
    </row>
    <row r="869" ht="22.5" customHeight="1">
      <c r="T869" s="25"/>
    </row>
    <row r="870" ht="22.5" customHeight="1">
      <c r="T870" s="25"/>
    </row>
    <row r="871" ht="22.5" customHeight="1">
      <c r="T871" s="25"/>
    </row>
    <row r="872" ht="22.5" customHeight="1">
      <c r="T872" s="25"/>
    </row>
    <row r="873" ht="22.5" customHeight="1">
      <c r="T873" s="25"/>
    </row>
    <row r="874" ht="22.5" customHeight="1">
      <c r="T874" s="25"/>
    </row>
    <row r="875" ht="22.5" customHeight="1">
      <c r="T875" s="25"/>
    </row>
    <row r="876" ht="22.5" customHeight="1">
      <c r="T876" s="25"/>
    </row>
    <row r="877" ht="22.5" customHeight="1">
      <c r="T877" s="25"/>
    </row>
    <row r="878" ht="22.5" customHeight="1">
      <c r="T878" s="25"/>
    </row>
    <row r="879" ht="22.5" customHeight="1">
      <c r="T879" s="25"/>
    </row>
    <row r="880" ht="22.5" customHeight="1">
      <c r="T880" s="25"/>
    </row>
    <row r="881" ht="22.5" customHeight="1">
      <c r="T881" s="25"/>
    </row>
    <row r="882" ht="22.5" customHeight="1">
      <c r="T882" s="25"/>
    </row>
    <row r="883" ht="22.5" customHeight="1">
      <c r="T883" s="25"/>
    </row>
    <row r="884" ht="22.5" customHeight="1">
      <c r="T884" s="25"/>
    </row>
    <row r="885" ht="22.5" customHeight="1">
      <c r="T885" s="25"/>
    </row>
    <row r="886" ht="22.5" customHeight="1">
      <c r="T886" s="25"/>
    </row>
    <row r="887" ht="22.5" customHeight="1">
      <c r="T887" s="25"/>
    </row>
    <row r="888" ht="22.5" customHeight="1">
      <c r="T888" s="25"/>
    </row>
    <row r="889" ht="22.5" customHeight="1">
      <c r="T889" s="25"/>
    </row>
    <row r="890" ht="22.5" customHeight="1">
      <c r="T890" s="25"/>
    </row>
    <row r="891" ht="22.5" customHeight="1">
      <c r="T891" s="25"/>
    </row>
    <row r="892" ht="22.5" customHeight="1">
      <c r="T892" s="25"/>
    </row>
    <row r="893" ht="22.5" customHeight="1">
      <c r="T893" s="25"/>
    </row>
    <row r="894" ht="22.5" customHeight="1">
      <c r="T894" s="25"/>
    </row>
    <row r="895" ht="22.5" customHeight="1">
      <c r="T895" s="25"/>
    </row>
    <row r="896" ht="22.5" customHeight="1">
      <c r="T896" s="25"/>
    </row>
    <row r="897" ht="22.5" customHeight="1">
      <c r="T897" s="25"/>
    </row>
    <row r="898" ht="22.5" customHeight="1">
      <c r="T898" s="25"/>
    </row>
    <row r="899" ht="22.5" customHeight="1">
      <c r="T899" s="25"/>
    </row>
    <row r="900" ht="22.5" customHeight="1">
      <c r="T900" s="25"/>
    </row>
    <row r="901" ht="22.5" customHeight="1">
      <c r="T901" s="25"/>
    </row>
    <row r="902" ht="22.5" customHeight="1">
      <c r="T902" s="25"/>
    </row>
    <row r="903" ht="22.5" customHeight="1">
      <c r="T903" s="25"/>
    </row>
    <row r="904" ht="22.5" customHeight="1">
      <c r="T904" s="25"/>
    </row>
    <row r="905" ht="22.5" customHeight="1">
      <c r="T905" s="25"/>
    </row>
    <row r="906" ht="22.5" customHeight="1">
      <c r="T906" s="25"/>
    </row>
    <row r="907" ht="22.5" customHeight="1">
      <c r="T907" s="25"/>
    </row>
    <row r="908" ht="22.5" customHeight="1">
      <c r="T908" s="25"/>
    </row>
    <row r="909" ht="22.5" customHeight="1">
      <c r="T909" s="25"/>
    </row>
    <row r="910" ht="22.5" customHeight="1">
      <c r="T910" s="25"/>
    </row>
    <row r="911" ht="22.5" customHeight="1">
      <c r="T911" s="25"/>
    </row>
    <row r="912" ht="22.5" customHeight="1">
      <c r="T912" s="25"/>
    </row>
    <row r="913" ht="22.5" customHeight="1">
      <c r="T913" s="25"/>
    </row>
    <row r="914" ht="22.5" customHeight="1">
      <c r="T914" s="25"/>
    </row>
    <row r="915" ht="22.5" customHeight="1">
      <c r="T915" s="25"/>
    </row>
    <row r="916" ht="22.5" customHeight="1">
      <c r="T916" s="25"/>
    </row>
    <row r="917" ht="22.5" customHeight="1">
      <c r="T917" s="25"/>
    </row>
    <row r="918" ht="22.5" customHeight="1">
      <c r="T918" s="25"/>
    </row>
    <row r="919" ht="22.5" customHeight="1">
      <c r="T919" s="25"/>
    </row>
    <row r="920" ht="22.5" customHeight="1">
      <c r="T920" s="25"/>
    </row>
    <row r="921" ht="22.5" customHeight="1">
      <c r="T921" s="25"/>
    </row>
    <row r="922" ht="22.5" customHeight="1">
      <c r="T922" s="25"/>
    </row>
    <row r="923" ht="22.5" customHeight="1">
      <c r="T923" s="25"/>
    </row>
    <row r="924" ht="22.5" customHeight="1">
      <c r="T924" s="25"/>
    </row>
    <row r="925" ht="22.5" customHeight="1">
      <c r="T925" s="25"/>
    </row>
    <row r="926" ht="22.5" customHeight="1">
      <c r="T926" s="25"/>
    </row>
    <row r="927" ht="22.5" customHeight="1">
      <c r="T927" s="25"/>
    </row>
    <row r="928" ht="22.5" customHeight="1">
      <c r="T928" s="25"/>
    </row>
    <row r="929" ht="22.5" customHeight="1">
      <c r="T929" s="25"/>
    </row>
    <row r="930" ht="22.5" customHeight="1">
      <c r="T930" s="25"/>
    </row>
    <row r="931" ht="22.5" customHeight="1">
      <c r="T931" s="25"/>
    </row>
    <row r="932" ht="22.5" customHeight="1">
      <c r="T932" s="25"/>
    </row>
    <row r="933" ht="22.5" customHeight="1">
      <c r="T933" s="25"/>
    </row>
    <row r="934" ht="22.5" customHeight="1">
      <c r="T934" s="25"/>
    </row>
    <row r="935" ht="22.5" customHeight="1">
      <c r="T935" s="25"/>
    </row>
    <row r="936" ht="22.5" customHeight="1">
      <c r="T936" s="25"/>
    </row>
    <row r="937" ht="22.5" customHeight="1">
      <c r="T937" s="25"/>
    </row>
    <row r="938" ht="22.5" customHeight="1">
      <c r="T938" s="25"/>
    </row>
    <row r="939" ht="22.5" customHeight="1">
      <c r="T939" s="25"/>
    </row>
    <row r="940" ht="22.5" customHeight="1">
      <c r="T940" s="25"/>
    </row>
    <row r="941" ht="22.5" customHeight="1">
      <c r="T941" s="25"/>
    </row>
    <row r="942" ht="22.5" customHeight="1">
      <c r="T942" s="25"/>
    </row>
    <row r="943" ht="22.5" customHeight="1">
      <c r="T943" s="25"/>
    </row>
    <row r="944" ht="22.5" customHeight="1">
      <c r="T944" s="25"/>
    </row>
    <row r="945" ht="22.5" customHeight="1">
      <c r="T945" s="25"/>
    </row>
    <row r="946" ht="22.5" customHeight="1">
      <c r="T946" s="25"/>
    </row>
    <row r="947" ht="22.5" customHeight="1">
      <c r="T947" s="25"/>
    </row>
    <row r="948" ht="22.5" customHeight="1">
      <c r="T948" s="25"/>
    </row>
    <row r="949" ht="22.5" customHeight="1">
      <c r="T949" s="25"/>
    </row>
    <row r="950" ht="22.5" customHeight="1">
      <c r="T950" s="25"/>
    </row>
    <row r="951" ht="22.5" customHeight="1">
      <c r="T951" s="25"/>
    </row>
    <row r="952" ht="22.5" customHeight="1">
      <c r="T952" s="25"/>
    </row>
    <row r="953" ht="22.5" customHeight="1">
      <c r="T953" s="25"/>
    </row>
    <row r="954" ht="22.5" customHeight="1">
      <c r="T954" s="25"/>
    </row>
    <row r="955" ht="22.5" customHeight="1">
      <c r="T955" s="25"/>
    </row>
    <row r="956" ht="22.5" customHeight="1">
      <c r="T956" s="25"/>
    </row>
    <row r="957" ht="22.5" customHeight="1">
      <c r="T957" s="25"/>
    </row>
    <row r="958" ht="22.5" customHeight="1">
      <c r="T958" s="25"/>
    </row>
    <row r="959" ht="22.5" customHeight="1">
      <c r="T959" s="25"/>
    </row>
    <row r="960" ht="22.5" customHeight="1">
      <c r="T960" s="25"/>
    </row>
    <row r="961" ht="22.5" customHeight="1">
      <c r="T961" s="25"/>
    </row>
    <row r="962" ht="22.5" customHeight="1">
      <c r="T962" s="25"/>
    </row>
    <row r="963" ht="22.5" customHeight="1">
      <c r="T963" s="25"/>
    </row>
    <row r="964" ht="22.5" customHeight="1">
      <c r="T964" s="25"/>
    </row>
    <row r="965" ht="22.5" customHeight="1">
      <c r="T965" s="25"/>
    </row>
    <row r="966" ht="22.5" customHeight="1">
      <c r="T966" s="25"/>
    </row>
    <row r="967" ht="22.5" customHeight="1">
      <c r="T967" s="25"/>
    </row>
    <row r="968" ht="22.5" customHeight="1">
      <c r="T968" s="25"/>
    </row>
    <row r="969" ht="22.5" customHeight="1">
      <c r="T969" s="25"/>
    </row>
    <row r="970" ht="22.5" customHeight="1">
      <c r="T970" s="25"/>
    </row>
    <row r="971" ht="22.5" customHeight="1">
      <c r="T971" s="25"/>
    </row>
    <row r="972" ht="22.5" customHeight="1">
      <c r="T972" s="25"/>
    </row>
    <row r="973" ht="22.5" customHeight="1">
      <c r="T973" s="25"/>
    </row>
    <row r="974" ht="22.5" customHeight="1">
      <c r="T974" s="25"/>
    </row>
    <row r="975" ht="22.5" customHeight="1">
      <c r="T975" s="25"/>
    </row>
    <row r="976" ht="22.5" customHeight="1">
      <c r="T976" s="25"/>
    </row>
    <row r="977" ht="22.5" customHeight="1">
      <c r="T977" s="25"/>
    </row>
    <row r="978" ht="22.5" customHeight="1">
      <c r="T978" s="25"/>
    </row>
    <row r="979" ht="22.5" customHeight="1">
      <c r="T979" s="25"/>
    </row>
    <row r="980" ht="22.5" customHeight="1">
      <c r="T980" s="25"/>
    </row>
    <row r="981" ht="22.5" customHeight="1">
      <c r="T981" s="25"/>
    </row>
    <row r="982" ht="22.5" customHeight="1">
      <c r="T982" s="25"/>
    </row>
    <row r="983" ht="22.5" customHeight="1">
      <c r="T983" s="25"/>
    </row>
    <row r="984" ht="22.5" customHeight="1">
      <c r="T984" s="25"/>
    </row>
    <row r="985" ht="22.5" customHeight="1">
      <c r="T985" s="25"/>
    </row>
    <row r="986" ht="22.5" customHeight="1">
      <c r="T986" s="25"/>
    </row>
    <row r="987" ht="22.5" customHeight="1">
      <c r="T987" s="25"/>
    </row>
    <row r="988" ht="22.5" customHeight="1">
      <c r="T988" s="25"/>
    </row>
    <row r="989" ht="22.5" customHeight="1">
      <c r="T989" s="25"/>
    </row>
    <row r="990" ht="22.5" customHeight="1">
      <c r="T990" s="25"/>
    </row>
    <row r="991" ht="22.5" customHeight="1">
      <c r="T991" s="25"/>
    </row>
    <row r="992" ht="22.5" customHeight="1">
      <c r="T992" s="25"/>
    </row>
    <row r="993" ht="22.5" customHeight="1">
      <c r="T993" s="25"/>
    </row>
    <row r="994" ht="22.5" customHeight="1">
      <c r="T994" s="25"/>
    </row>
    <row r="995" ht="22.5" customHeight="1">
      <c r="T995" s="25"/>
    </row>
    <row r="996" ht="22.5" customHeight="1">
      <c r="T996" s="25"/>
    </row>
    <row r="997" ht="22.5" customHeight="1">
      <c r="T997" s="25"/>
    </row>
    <row r="998" ht="22.5" customHeight="1">
      <c r="T998" s="25"/>
    </row>
    <row r="999" ht="22.5" customHeight="1">
      <c r="T999" s="25"/>
    </row>
    <row r="1000" ht="22.5" customHeight="1">
      <c r="T1000" s="25"/>
    </row>
    <row r="1001" ht="22.5" customHeight="1">
      <c r="T1001" s="25"/>
    </row>
    <row r="1002" ht="22.5" customHeight="1">
      <c r="T1002" s="25"/>
    </row>
    <row r="1003" ht="22.5" customHeight="1">
      <c r="T1003" s="25"/>
    </row>
    <row r="1004" ht="22.5" customHeight="1">
      <c r="T1004" s="25"/>
    </row>
    <row r="1005" ht="22.5" customHeight="1">
      <c r="T1005" s="25"/>
    </row>
    <row r="1006" ht="22.5" customHeight="1">
      <c r="T1006" s="25"/>
    </row>
    <row r="1007" ht="22.5" customHeight="1">
      <c r="T1007" s="25"/>
    </row>
    <row r="1008" ht="22.5" customHeight="1">
      <c r="T1008" s="25"/>
    </row>
    <row r="1009" ht="22.5" customHeight="1">
      <c r="T1009" s="25"/>
    </row>
    <row r="1010" ht="22.5" customHeight="1">
      <c r="T1010" s="25"/>
    </row>
    <row r="1011" ht="22.5" customHeight="1">
      <c r="T1011" s="25"/>
    </row>
    <row r="1012" ht="22.5" customHeight="1">
      <c r="T1012" s="25"/>
    </row>
    <row r="1013" ht="22.5" customHeight="1">
      <c r="T1013" s="25"/>
    </row>
    <row r="1014" ht="22.5" customHeight="1">
      <c r="T1014" s="25"/>
    </row>
    <row r="1015" ht="22.5" customHeight="1">
      <c r="T1015" s="25"/>
    </row>
    <row r="1016" ht="22.5" customHeight="1">
      <c r="T1016" s="25"/>
    </row>
    <row r="1017" ht="22.5" customHeight="1">
      <c r="T1017" s="25"/>
    </row>
    <row r="1018" ht="22.5" customHeight="1">
      <c r="T1018" s="25"/>
    </row>
    <row r="1019" ht="22.5" customHeight="1">
      <c r="T1019" s="25"/>
    </row>
    <row r="1020" ht="22.5" customHeight="1">
      <c r="T1020" s="25"/>
    </row>
    <row r="1021" ht="22.5" customHeight="1">
      <c r="T1021" s="25"/>
    </row>
    <row r="1022" ht="22.5" customHeight="1">
      <c r="T1022" s="25"/>
    </row>
    <row r="1023" ht="22.5" customHeight="1">
      <c r="T1023" s="25"/>
    </row>
    <row r="1024" ht="22.5" customHeight="1">
      <c r="T1024" s="25"/>
    </row>
    <row r="1025" ht="22.5" customHeight="1">
      <c r="T1025" s="25"/>
    </row>
    <row r="1026" ht="22.5" customHeight="1">
      <c r="T1026" s="25"/>
    </row>
    <row r="1027" ht="22.5" customHeight="1">
      <c r="T1027" s="25"/>
    </row>
    <row r="1028" ht="22.5" customHeight="1">
      <c r="T1028" s="25"/>
    </row>
    <row r="1029" ht="22.5" customHeight="1">
      <c r="T1029" s="25"/>
    </row>
    <row r="1030" ht="22.5" customHeight="1">
      <c r="T1030" s="25"/>
    </row>
    <row r="1031" ht="22.5" customHeight="1">
      <c r="T1031" s="25"/>
    </row>
    <row r="1032" ht="22.5" customHeight="1">
      <c r="T1032" s="25"/>
    </row>
    <row r="1033" ht="22.5" customHeight="1">
      <c r="T1033" s="25"/>
    </row>
    <row r="1034" ht="22.5" customHeight="1">
      <c r="T1034" s="25"/>
    </row>
    <row r="1035" ht="22.5" customHeight="1">
      <c r="T1035" s="25"/>
    </row>
    <row r="1036" ht="22.5" customHeight="1">
      <c r="T1036" s="25"/>
    </row>
    <row r="1037" ht="22.5" customHeight="1">
      <c r="T1037" s="25"/>
    </row>
    <row r="1038" ht="22.5" customHeight="1">
      <c r="T1038" s="25"/>
    </row>
    <row r="1039" ht="22.5" customHeight="1">
      <c r="T1039" s="25"/>
    </row>
    <row r="1040" ht="22.5" customHeight="1">
      <c r="T1040" s="25"/>
    </row>
    <row r="1041" ht="22.5" customHeight="1">
      <c r="T1041" s="25"/>
    </row>
    <row r="1042" ht="22.5" customHeight="1">
      <c r="T1042" s="25"/>
    </row>
    <row r="1043" ht="22.5" customHeight="1">
      <c r="T1043" s="25"/>
    </row>
    <row r="1044" ht="22.5" customHeight="1">
      <c r="T1044" s="25"/>
    </row>
    <row r="1045" ht="22.5" customHeight="1">
      <c r="T1045" s="25"/>
    </row>
    <row r="1046" ht="22.5" customHeight="1">
      <c r="T1046" s="25"/>
    </row>
    <row r="1047" ht="22.5" customHeight="1">
      <c r="T1047" s="25"/>
    </row>
    <row r="1048" ht="22.5" customHeight="1">
      <c r="T1048" s="25"/>
    </row>
    <row r="1049" ht="22.5" customHeight="1">
      <c r="T1049" s="25"/>
    </row>
    <row r="1050" ht="22.5" customHeight="1">
      <c r="T1050" s="25"/>
    </row>
    <row r="1051" ht="22.5" customHeight="1">
      <c r="T1051" s="25"/>
    </row>
    <row r="1052" ht="22.5" customHeight="1">
      <c r="T1052" s="25"/>
    </row>
    <row r="1053" ht="22.5" customHeight="1">
      <c r="T1053" s="25"/>
    </row>
    <row r="1054" ht="22.5" customHeight="1">
      <c r="T1054" s="25"/>
    </row>
    <row r="1055" ht="22.5" customHeight="1">
      <c r="T1055" s="25"/>
    </row>
    <row r="1056" ht="22.5" customHeight="1">
      <c r="T1056" s="25"/>
    </row>
    <row r="1057" ht="22.5" customHeight="1">
      <c r="T1057" s="25"/>
    </row>
    <row r="1058" ht="22.5" customHeight="1">
      <c r="T1058" s="25"/>
    </row>
    <row r="1059" ht="22.5" customHeight="1">
      <c r="T1059" s="25"/>
    </row>
    <row r="1060" ht="22.5" customHeight="1">
      <c r="T1060" s="25"/>
    </row>
    <row r="1061" ht="22.5" customHeight="1">
      <c r="T1061" s="25"/>
    </row>
    <row r="1062" ht="22.5" customHeight="1">
      <c r="T1062" s="25"/>
    </row>
    <row r="1063" ht="22.5" customHeight="1">
      <c r="T1063" s="25"/>
    </row>
    <row r="1064" ht="22.5" customHeight="1">
      <c r="T1064" s="25"/>
    </row>
    <row r="1065" ht="22.5" customHeight="1">
      <c r="T1065" s="25"/>
    </row>
    <row r="1066" ht="22.5" customHeight="1">
      <c r="T1066" s="25"/>
    </row>
    <row r="1067" ht="22.5" customHeight="1">
      <c r="T1067" s="25"/>
    </row>
    <row r="1068" ht="22.5" customHeight="1">
      <c r="T1068" s="25"/>
    </row>
    <row r="1069" ht="22.5" customHeight="1">
      <c r="T1069" s="25"/>
    </row>
    <row r="1070" ht="22.5" customHeight="1">
      <c r="T1070" s="25"/>
    </row>
    <row r="1071" ht="22.5" customHeight="1">
      <c r="T1071" s="25"/>
    </row>
    <row r="1072" ht="22.5" customHeight="1">
      <c r="T1072" s="25"/>
    </row>
    <row r="1073" ht="22.5" customHeight="1">
      <c r="T1073" s="25"/>
    </row>
    <row r="1074" ht="22.5" customHeight="1">
      <c r="T1074" s="25"/>
    </row>
    <row r="1075" ht="22.5" customHeight="1">
      <c r="T1075" s="25"/>
    </row>
    <row r="1076" ht="22.5" customHeight="1">
      <c r="T1076" s="25"/>
    </row>
    <row r="1077" ht="22.5" customHeight="1">
      <c r="T1077" s="25"/>
    </row>
    <row r="1078" ht="22.5" customHeight="1">
      <c r="T1078" s="25"/>
    </row>
    <row r="1079" ht="22.5" customHeight="1">
      <c r="T1079" s="25"/>
    </row>
    <row r="1080" ht="22.5" customHeight="1">
      <c r="T1080" s="25"/>
    </row>
    <row r="1081" ht="22.5" customHeight="1">
      <c r="T1081" s="25"/>
    </row>
    <row r="1082" ht="22.5" customHeight="1">
      <c r="T1082" s="25"/>
    </row>
    <row r="1083" ht="22.5" customHeight="1">
      <c r="T1083" s="25"/>
    </row>
    <row r="1084" ht="22.5" customHeight="1">
      <c r="T1084" s="25"/>
    </row>
    <row r="1085" ht="22.5" customHeight="1">
      <c r="T1085" s="25"/>
    </row>
    <row r="1086" ht="22.5" customHeight="1">
      <c r="T1086" s="25"/>
    </row>
    <row r="1087" ht="22.5" customHeight="1">
      <c r="T1087" s="25"/>
    </row>
    <row r="1088" ht="22.5" customHeight="1">
      <c r="T1088" s="25"/>
    </row>
    <row r="1089" ht="22.5" customHeight="1">
      <c r="T1089" s="25"/>
    </row>
    <row r="1090" ht="22.5" customHeight="1">
      <c r="T1090" s="25"/>
    </row>
    <row r="1091" ht="22.5" customHeight="1">
      <c r="T1091" s="25"/>
    </row>
    <row r="1092" ht="22.5" customHeight="1">
      <c r="T1092" s="25"/>
    </row>
    <row r="1093" ht="22.5" customHeight="1">
      <c r="T1093" s="25"/>
    </row>
    <row r="1094" ht="22.5" customHeight="1">
      <c r="T1094" s="25"/>
    </row>
    <row r="1095" ht="22.5" customHeight="1">
      <c r="T1095" s="25"/>
    </row>
    <row r="1096" ht="22.5" customHeight="1">
      <c r="T1096" s="25"/>
    </row>
    <row r="1097" ht="22.5" customHeight="1">
      <c r="T1097" s="25"/>
    </row>
    <row r="1098" ht="22.5" customHeight="1">
      <c r="T1098" s="25"/>
    </row>
    <row r="1099" ht="22.5" customHeight="1">
      <c r="T1099" s="25"/>
    </row>
    <row r="1100" ht="22.5" customHeight="1">
      <c r="T1100" s="25"/>
    </row>
    <row r="1101" ht="22.5" customHeight="1">
      <c r="T1101" s="25"/>
    </row>
    <row r="1102" ht="22.5" customHeight="1">
      <c r="T1102" s="25"/>
    </row>
    <row r="1103" ht="22.5" customHeight="1">
      <c r="T1103" s="25"/>
    </row>
    <row r="1104" ht="22.5" customHeight="1">
      <c r="T1104" s="25"/>
    </row>
    <row r="1105" ht="22.5" customHeight="1">
      <c r="T1105" s="25"/>
    </row>
    <row r="1106" ht="22.5" customHeight="1">
      <c r="T1106" s="25"/>
    </row>
    <row r="1107" ht="22.5" customHeight="1">
      <c r="T1107" s="25"/>
    </row>
    <row r="1108" ht="22.5" customHeight="1">
      <c r="T1108" s="25"/>
    </row>
    <row r="1109" ht="22.5" customHeight="1">
      <c r="T1109" s="25"/>
    </row>
    <row r="1110" ht="22.5" customHeight="1">
      <c r="T1110" s="25"/>
    </row>
    <row r="1111" ht="22.5" customHeight="1">
      <c r="T1111" s="25"/>
    </row>
    <row r="1112" ht="22.5" customHeight="1">
      <c r="T1112" s="25"/>
    </row>
    <row r="1113" ht="22.5" customHeight="1">
      <c r="T1113" s="25"/>
    </row>
    <row r="1114" ht="22.5" customHeight="1">
      <c r="T1114" s="25"/>
    </row>
    <row r="1115" ht="22.5" customHeight="1">
      <c r="T1115" s="25"/>
    </row>
    <row r="1116" ht="22.5" customHeight="1">
      <c r="T1116" s="25"/>
    </row>
    <row r="1117" ht="22.5" customHeight="1">
      <c r="T1117" s="25"/>
    </row>
    <row r="1118" ht="22.5" customHeight="1">
      <c r="T1118" s="25"/>
    </row>
    <row r="1119" ht="22.5" customHeight="1">
      <c r="T1119" s="25"/>
    </row>
    <row r="1120" ht="22.5" customHeight="1">
      <c r="T1120" s="25"/>
    </row>
    <row r="1121" ht="22.5" customHeight="1">
      <c r="T1121" s="25"/>
    </row>
    <row r="1122" ht="22.5" customHeight="1">
      <c r="T1122" s="25"/>
    </row>
    <row r="1123" ht="22.5" customHeight="1">
      <c r="T1123" s="25"/>
    </row>
    <row r="1124" ht="22.5" customHeight="1">
      <c r="T1124" s="25"/>
    </row>
    <row r="1125" ht="22.5" customHeight="1">
      <c r="T1125" s="25"/>
    </row>
    <row r="1126" ht="22.5" customHeight="1">
      <c r="T1126" s="25"/>
    </row>
    <row r="1127" ht="22.5" customHeight="1">
      <c r="T1127" s="25"/>
    </row>
    <row r="1128" ht="22.5" customHeight="1">
      <c r="T1128" s="25"/>
    </row>
    <row r="1129" ht="22.5" customHeight="1">
      <c r="T1129" s="25"/>
    </row>
    <row r="1130" ht="22.5" customHeight="1">
      <c r="T1130" s="25"/>
    </row>
    <row r="1131" ht="22.5" customHeight="1">
      <c r="T1131" s="25"/>
    </row>
    <row r="1132" ht="22.5" customHeight="1">
      <c r="T1132" s="25"/>
    </row>
    <row r="1133" ht="22.5" customHeight="1">
      <c r="T1133" s="25"/>
    </row>
    <row r="1134" ht="22.5" customHeight="1">
      <c r="T1134" s="25"/>
    </row>
    <row r="1135" ht="22.5" customHeight="1">
      <c r="T1135" s="25"/>
    </row>
    <row r="1136" ht="22.5" customHeight="1">
      <c r="T1136" s="25"/>
    </row>
    <row r="1137" ht="22.5" customHeight="1">
      <c r="T1137" s="25"/>
    </row>
    <row r="1138" ht="22.5" customHeight="1">
      <c r="T1138" s="25"/>
    </row>
    <row r="1139" ht="22.5" customHeight="1">
      <c r="T1139" s="25"/>
    </row>
    <row r="1140" ht="22.5" customHeight="1">
      <c r="T1140" s="25"/>
    </row>
    <row r="1141" ht="22.5" customHeight="1">
      <c r="T1141" s="25"/>
    </row>
    <row r="1142" ht="22.5" customHeight="1">
      <c r="T1142" s="25"/>
    </row>
    <row r="1143" ht="22.5" customHeight="1">
      <c r="T1143" s="25"/>
    </row>
    <row r="1144" ht="22.5" customHeight="1">
      <c r="T1144" s="25"/>
    </row>
    <row r="1145" ht="22.5" customHeight="1">
      <c r="T1145" s="25"/>
    </row>
    <row r="1146" ht="22.5" customHeight="1">
      <c r="T1146" s="25"/>
    </row>
    <row r="1147" ht="22.5" customHeight="1">
      <c r="T1147" s="25"/>
    </row>
    <row r="1148" ht="22.5" customHeight="1">
      <c r="T1148" s="25"/>
    </row>
    <row r="1149" ht="22.5" customHeight="1">
      <c r="T1149" s="25"/>
    </row>
    <row r="1150" ht="22.5" customHeight="1">
      <c r="T1150" s="25"/>
    </row>
    <row r="1151" ht="22.5" customHeight="1">
      <c r="T1151" s="25"/>
    </row>
    <row r="1152" ht="22.5" customHeight="1">
      <c r="T1152" s="25"/>
    </row>
    <row r="1153" ht="22.5" customHeight="1">
      <c r="T1153" s="25"/>
    </row>
    <row r="1154" ht="22.5" customHeight="1">
      <c r="T1154" s="25"/>
    </row>
    <row r="1155" ht="22.5" customHeight="1">
      <c r="T1155" s="25"/>
    </row>
    <row r="1156" ht="22.5" customHeight="1">
      <c r="T1156" s="25"/>
    </row>
    <row r="1157" ht="22.5" customHeight="1">
      <c r="T1157" s="25"/>
    </row>
    <row r="1158" ht="22.5" customHeight="1">
      <c r="T1158" s="25"/>
    </row>
    <row r="1159" ht="22.5" customHeight="1">
      <c r="T1159" s="25"/>
    </row>
    <row r="1160" ht="22.5" customHeight="1">
      <c r="T1160" s="25"/>
    </row>
    <row r="1161" ht="22.5" customHeight="1">
      <c r="T1161" s="25"/>
    </row>
    <row r="1162" ht="22.5" customHeight="1">
      <c r="T1162" s="25"/>
    </row>
    <row r="1163" ht="22.5" customHeight="1">
      <c r="T1163" s="25"/>
    </row>
    <row r="1164" ht="22.5" customHeight="1">
      <c r="T1164" s="25"/>
    </row>
    <row r="1165" ht="22.5" customHeight="1">
      <c r="T1165" s="25"/>
    </row>
    <row r="1166" ht="22.5" customHeight="1">
      <c r="T1166" s="25"/>
    </row>
    <row r="1167" ht="22.5" customHeight="1">
      <c r="T1167" s="25"/>
    </row>
    <row r="1168" ht="22.5" customHeight="1">
      <c r="T1168" s="25"/>
    </row>
    <row r="1169" ht="22.5" customHeight="1">
      <c r="T1169" s="25"/>
    </row>
    <row r="1170" ht="22.5" customHeight="1">
      <c r="T1170" s="25"/>
    </row>
    <row r="1171" ht="22.5" customHeight="1">
      <c r="T1171" s="25"/>
    </row>
    <row r="1172" ht="22.5" customHeight="1">
      <c r="T1172" s="25"/>
    </row>
    <row r="1173" ht="22.5" customHeight="1">
      <c r="T1173" s="25"/>
    </row>
    <row r="1174" ht="22.5" customHeight="1">
      <c r="T1174" s="25"/>
    </row>
    <row r="1175" ht="22.5" customHeight="1">
      <c r="T1175" s="25"/>
    </row>
    <row r="1176" ht="22.5" customHeight="1">
      <c r="T1176" s="25"/>
    </row>
    <row r="1177" ht="22.5" customHeight="1">
      <c r="T1177" s="25"/>
    </row>
    <row r="1178" ht="22.5" customHeight="1">
      <c r="T1178" s="25"/>
    </row>
    <row r="1179" ht="22.5" customHeight="1">
      <c r="T1179" s="25"/>
    </row>
    <row r="1180" ht="22.5" customHeight="1">
      <c r="T1180" s="25"/>
    </row>
    <row r="1181" ht="22.5" customHeight="1">
      <c r="T1181" s="25"/>
    </row>
    <row r="1182" ht="22.5" customHeight="1">
      <c r="T1182" s="25"/>
    </row>
    <row r="1183" ht="22.5" customHeight="1">
      <c r="T1183" s="25"/>
    </row>
    <row r="1184" ht="22.5" customHeight="1">
      <c r="T1184" s="25"/>
    </row>
    <row r="1185" ht="22.5" customHeight="1">
      <c r="T1185" s="25"/>
    </row>
    <row r="1186" ht="22.5" customHeight="1">
      <c r="T1186" s="25"/>
    </row>
    <row r="1187" ht="22.5" customHeight="1">
      <c r="T1187" s="25"/>
    </row>
    <row r="1188" ht="22.5" customHeight="1">
      <c r="T1188" s="25"/>
    </row>
    <row r="1189" ht="22.5" customHeight="1">
      <c r="T1189" s="25"/>
    </row>
    <row r="1190" ht="22.5" customHeight="1">
      <c r="T1190" s="25"/>
    </row>
    <row r="1191" ht="22.5" customHeight="1">
      <c r="T1191" s="25"/>
    </row>
    <row r="1192" ht="22.5" customHeight="1">
      <c r="T1192" s="25"/>
    </row>
    <row r="1193" ht="22.5" customHeight="1">
      <c r="T1193" s="25"/>
    </row>
    <row r="1194" ht="22.5" customHeight="1">
      <c r="T1194" s="25"/>
    </row>
    <row r="1195" ht="22.5" customHeight="1">
      <c r="T1195" s="25"/>
    </row>
    <row r="1196" ht="22.5" customHeight="1">
      <c r="T1196" s="25"/>
    </row>
    <row r="1197" ht="22.5" customHeight="1">
      <c r="T1197" s="25"/>
    </row>
    <row r="1198" ht="22.5" customHeight="1">
      <c r="T1198" s="25"/>
    </row>
    <row r="1199" ht="22.5" customHeight="1">
      <c r="T1199" s="25"/>
    </row>
    <row r="1200" ht="22.5" customHeight="1">
      <c r="T1200" s="25"/>
    </row>
    <row r="1201" ht="22.5" customHeight="1">
      <c r="T1201" s="25"/>
    </row>
    <row r="1202" ht="22.5" customHeight="1">
      <c r="T1202" s="25"/>
    </row>
    <row r="1203" ht="22.5" customHeight="1">
      <c r="T1203" s="25"/>
    </row>
    <row r="1204" ht="22.5" customHeight="1">
      <c r="T1204" s="25"/>
    </row>
    <row r="1205" ht="22.5" customHeight="1">
      <c r="T1205" s="25"/>
    </row>
    <row r="1206" ht="22.5" customHeight="1">
      <c r="T1206" s="25"/>
    </row>
    <row r="1207" ht="22.5" customHeight="1">
      <c r="T1207" s="25"/>
    </row>
    <row r="1208" ht="22.5" customHeight="1">
      <c r="T1208" s="25"/>
    </row>
    <row r="1209" ht="22.5" customHeight="1">
      <c r="T1209" s="25"/>
    </row>
    <row r="1210" ht="22.5" customHeight="1">
      <c r="T1210" s="25"/>
    </row>
    <row r="1211" ht="22.5" customHeight="1">
      <c r="T1211" s="25"/>
    </row>
    <row r="1212" ht="22.5" customHeight="1">
      <c r="T1212" s="25"/>
    </row>
    <row r="1213" ht="22.5" customHeight="1">
      <c r="T1213" s="25"/>
    </row>
    <row r="1214" ht="22.5" customHeight="1">
      <c r="T1214" s="25"/>
    </row>
    <row r="1215" ht="22.5" customHeight="1">
      <c r="T1215" s="25"/>
    </row>
    <row r="1216" ht="22.5" customHeight="1">
      <c r="T1216" s="25"/>
    </row>
    <row r="1217" ht="22.5" customHeight="1">
      <c r="T1217" s="25"/>
    </row>
    <row r="1218" ht="22.5" customHeight="1">
      <c r="T1218" s="25"/>
    </row>
    <row r="1219" ht="22.5" customHeight="1">
      <c r="T1219" s="25"/>
    </row>
    <row r="1220" ht="22.5" customHeight="1">
      <c r="T1220" s="25"/>
    </row>
    <row r="1221" ht="22.5" customHeight="1">
      <c r="T1221" s="25"/>
    </row>
    <row r="1222" ht="22.5" customHeight="1">
      <c r="T1222" s="25"/>
    </row>
    <row r="1223" ht="22.5" customHeight="1">
      <c r="T1223" s="25"/>
    </row>
    <row r="1224" ht="22.5" customHeight="1">
      <c r="T1224" s="25"/>
    </row>
    <row r="1225" ht="22.5" customHeight="1">
      <c r="T1225" s="25"/>
    </row>
    <row r="1226" ht="22.5" customHeight="1">
      <c r="T1226" s="25"/>
    </row>
    <row r="1227" ht="22.5" customHeight="1">
      <c r="T1227" s="25"/>
    </row>
    <row r="1228" ht="22.5" customHeight="1">
      <c r="T1228" s="25"/>
    </row>
    <row r="1229" ht="22.5" customHeight="1">
      <c r="T1229" s="25"/>
    </row>
    <row r="1230" ht="22.5" customHeight="1">
      <c r="T1230" s="25"/>
    </row>
    <row r="1231" ht="22.5" customHeight="1">
      <c r="T1231" s="25"/>
    </row>
    <row r="1232" ht="22.5" customHeight="1">
      <c r="T1232" s="25"/>
    </row>
    <row r="1233" ht="22.5" customHeight="1">
      <c r="T1233" s="25"/>
    </row>
    <row r="1234" ht="22.5" customHeight="1">
      <c r="T1234" s="25"/>
    </row>
    <row r="1235" ht="22.5" customHeight="1">
      <c r="T1235" s="25"/>
    </row>
    <row r="1236" ht="22.5" customHeight="1">
      <c r="T1236" s="25"/>
    </row>
    <row r="1237" ht="22.5" customHeight="1">
      <c r="T1237" s="25"/>
    </row>
    <row r="1238" ht="22.5" customHeight="1">
      <c r="T1238" s="25"/>
    </row>
    <row r="1239" ht="22.5" customHeight="1">
      <c r="T1239" s="25"/>
    </row>
    <row r="1240" ht="22.5" customHeight="1">
      <c r="T1240" s="25"/>
    </row>
    <row r="1241" ht="22.5" customHeight="1">
      <c r="T1241" s="25"/>
    </row>
    <row r="1242" ht="22.5" customHeight="1">
      <c r="T1242" s="25"/>
    </row>
    <row r="1243" ht="22.5" customHeight="1">
      <c r="T1243" s="25"/>
    </row>
    <row r="1244" ht="22.5" customHeight="1">
      <c r="T1244" s="25"/>
    </row>
    <row r="1245" ht="22.5" customHeight="1">
      <c r="T1245" s="25"/>
    </row>
    <row r="1246" ht="22.5" customHeight="1">
      <c r="T1246" s="25"/>
    </row>
    <row r="1247" ht="22.5" customHeight="1">
      <c r="T1247" s="25"/>
    </row>
    <row r="1248" ht="22.5" customHeight="1">
      <c r="T1248" s="25"/>
    </row>
    <row r="1249" ht="22.5" customHeight="1">
      <c r="T1249" s="25"/>
    </row>
    <row r="1250" ht="22.5" customHeight="1">
      <c r="T1250" s="25"/>
    </row>
    <row r="1251" ht="22.5" customHeight="1">
      <c r="T1251" s="25"/>
    </row>
    <row r="1252" ht="22.5" customHeight="1">
      <c r="T1252" s="25"/>
    </row>
    <row r="1253" ht="22.5" customHeight="1">
      <c r="T1253" s="25"/>
    </row>
    <row r="1254" ht="22.5" customHeight="1">
      <c r="T1254" s="25"/>
    </row>
    <row r="1255" ht="22.5" customHeight="1">
      <c r="T1255" s="25"/>
    </row>
    <row r="1256" ht="22.5" customHeight="1">
      <c r="T1256" s="25"/>
    </row>
    <row r="1257" ht="22.5" customHeight="1">
      <c r="T1257" s="25"/>
    </row>
    <row r="1258" ht="22.5" customHeight="1">
      <c r="T1258" s="25"/>
    </row>
    <row r="1259" ht="22.5" customHeight="1">
      <c r="T1259" s="25"/>
    </row>
    <row r="1260" ht="22.5" customHeight="1">
      <c r="T1260" s="25"/>
    </row>
    <row r="1261" ht="22.5" customHeight="1">
      <c r="T1261" s="25"/>
    </row>
    <row r="1262" ht="22.5" customHeight="1">
      <c r="T1262" s="25"/>
    </row>
    <row r="1263" ht="22.5" customHeight="1">
      <c r="T1263" s="25"/>
    </row>
    <row r="1264" ht="22.5" customHeight="1">
      <c r="T1264" s="25"/>
    </row>
    <row r="1265" ht="22.5" customHeight="1">
      <c r="T1265" s="25"/>
    </row>
    <row r="1266" ht="22.5" customHeight="1">
      <c r="T1266" s="25"/>
    </row>
    <row r="1267" ht="22.5" customHeight="1">
      <c r="T1267" s="25"/>
    </row>
    <row r="1268" ht="22.5" customHeight="1">
      <c r="T1268" s="25"/>
    </row>
    <row r="1269" ht="22.5" customHeight="1">
      <c r="T1269" s="25"/>
    </row>
    <row r="1270" ht="22.5" customHeight="1">
      <c r="T1270" s="25"/>
    </row>
    <row r="1271" ht="22.5" customHeight="1">
      <c r="T1271" s="25"/>
    </row>
    <row r="1272" ht="22.5" customHeight="1">
      <c r="T1272" s="25"/>
    </row>
    <row r="1273" ht="22.5" customHeight="1">
      <c r="T1273" s="25"/>
    </row>
    <row r="1274" ht="22.5" customHeight="1">
      <c r="T1274" s="25"/>
    </row>
    <row r="1275" ht="22.5" customHeight="1">
      <c r="T1275" s="25"/>
    </row>
    <row r="1276" ht="22.5" customHeight="1">
      <c r="T1276" s="25"/>
    </row>
    <row r="1277" ht="22.5" customHeight="1">
      <c r="T1277" s="25"/>
    </row>
    <row r="1278" ht="22.5" customHeight="1">
      <c r="T1278" s="25"/>
    </row>
    <row r="1279" ht="22.5" customHeight="1">
      <c r="T1279" s="25"/>
    </row>
    <row r="1280" ht="22.5" customHeight="1">
      <c r="T1280" s="25"/>
    </row>
    <row r="1281" ht="22.5" customHeight="1">
      <c r="T1281" s="25"/>
    </row>
    <row r="1282" ht="22.5" customHeight="1">
      <c r="T1282" s="25"/>
    </row>
    <row r="1283" ht="22.5" customHeight="1">
      <c r="T1283" s="25"/>
    </row>
    <row r="1284" ht="22.5" customHeight="1">
      <c r="T1284" s="25"/>
    </row>
    <row r="1285" ht="22.5" customHeight="1">
      <c r="T1285" s="25"/>
    </row>
    <row r="1286" ht="22.5" customHeight="1">
      <c r="T1286" s="25"/>
    </row>
    <row r="1287" ht="22.5" customHeight="1">
      <c r="T1287" s="25"/>
    </row>
    <row r="1288" ht="22.5" customHeight="1">
      <c r="T1288" s="25"/>
    </row>
    <row r="1289" ht="22.5" customHeight="1">
      <c r="T1289" s="25"/>
    </row>
    <row r="1290" ht="22.5" customHeight="1">
      <c r="T1290" s="25"/>
    </row>
    <row r="1291" ht="22.5" customHeight="1">
      <c r="T1291" s="25"/>
    </row>
    <row r="1292" ht="22.5" customHeight="1">
      <c r="T1292" s="25"/>
    </row>
    <row r="1293" ht="22.5" customHeight="1">
      <c r="T1293" s="25"/>
    </row>
    <row r="1294" ht="22.5" customHeight="1">
      <c r="T1294" s="25"/>
    </row>
    <row r="1295" ht="22.5" customHeight="1">
      <c r="T1295" s="25"/>
    </row>
    <row r="1296" ht="22.5" customHeight="1">
      <c r="T1296" s="25"/>
    </row>
    <row r="1297" ht="22.5" customHeight="1">
      <c r="T1297" s="25"/>
    </row>
    <row r="1298" ht="22.5" customHeight="1">
      <c r="T1298" s="25"/>
    </row>
    <row r="1299" ht="22.5" customHeight="1">
      <c r="T1299" s="25"/>
    </row>
    <row r="1300" ht="22.5" customHeight="1">
      <c r="T1300" s="25"/>
    </row>
    <row r="1301" ht="22.5" customHeight="1">
      <c r="T1301" s="25"/>
    </row>
    <row r="1302" ht="22.5" customHeight="1">
      <c r="T1302" s="25"/>
    </row>
    <row r="1303" ht="22.5" customHeight="1">
      <c r="T1303" s="25"/>
    </row>
    <row r="1304" ht="22.5" customHeight="1">
      <c r="T1304" s="25"/>
    </row>
    <row r="1305" ht="22.5" customHeight="1">
      <c r="T1305" s="25"/>
    </row>
    <row r="1306" ht="22.5" customHeight="1">
      <c r="T1306" s="25"/>
    </row>
    <row r="1307" ht="22.5" customHeight="1">
      <c r="T1307" s="25"/>
    </row>
    <row r="1308" ht="22.5" customHeight="1">
      <c r="T1308" s="25"/>
    </row>
    <row r="1309" ht="22.5" customHeight="1">
      <c r="T1309" s="25"/>
    </row>
    <row r="1310" ht="22.5" customHeight="1">
      <c r="T1310" s="25"/>
    </row>
    <row r="1311" ht="22.5" customHeight="1">
      <c r="T1311" s="25"/>
    </row>
    <row r="1312" ht="22.5" customHeight="1">
      <c r="T1312" s="25"/>
    </row>
    <row r="1313" ht="22.5" customHeight="1">
      <c r="T1313" s="25"/>
    </row>
    <row r="1314" ht="22.5" customHeight="1">
      <c r="T1314" s="25"/>
    </row>
    <row r="1315" ht="22.5" customHeight="1">
      <c r="T1315" s="25"/>
    </row>
    <row r="1316" ht="22.5" customHeight="1">
      <c r="T1316" s="25"/>
    </row>
    <row r="1317" ht="22.5" customHeight="1">
      <c r="T1317" s="25"/>
    </row>
    <row r="1318" ht="22.5" customHeight="1">
      <c r="T1318" s="25"/>
    </row>
    <row r="1319" ht="22.5" customHeight="1">
      <c r="T1319" s="25"/>
    </row>
    <row r="1320" ht="22.5" customHeight="1">
      <c r="T1320" s="25"/>
    </row>
    <row r="1321" ht="22.5" customHeight="1">
      <c r="T1321" s="25"/>
    </row>
    <row r="1322" ht="22.5" customHeight="1">
      <c r="T1322" s="25"/>
    </row>
    <row r="1323" ht="22.5" customHeight="1">
      <c r="T1323" s="25"/>
    </row>
    <row r="1324" ht="22.5" customHeight="1">
      <c r="T1324" s="25"/>
    </row>
    <row r="1325" ht="22.5" customHeight="1">
      <c r="T1325" s="25"/>
    </row>
    <row r="1326" ht="22.5" customHeight="1">
      <c r="T1326" s="25"/>
    </row>
    <row r="1327" ht="22.5" customHeight="1">
      <c r="T1327" s="25"/>
    </row>
    <row r="1328" ht="22.5" customHeight="1">
      <c r="T1328" s="25"/>
    </row>
    <row r="1329" ht="22.5" customHeight="1">
      <c r="T1329" s="25"/>
    </row>
    <row r="1330" ht="22.5" customHeight="1">
      <c r="T1330" s="25"/>
    </row>
    <row r="1331" ht="22.5" customHeight="1">
      <c r="T1331" s="25"/>
    </row>
    <row r="1332" ht="22.5" customHeight="1">
      <c r="T1332" s="25"/>
    </row>
    <row r="1333" ht="22.5" customHeight="1">
      <c r="T1333" s="25"/>
    </row>
    <row r="1334" ht="22.5" customHeight="1">
      <c r="T1334" s="25"/>
    </row>
    <row r="1335" ht="22.5" customHeight="1">
      <c r="T1335" s="25"/>
    </row>
    <row r="1336" ht="22.5" customHeight="1">
      <c r="T1336" s="25"/>
    </row>
    <row r="1337" ht="22.5" customHeight="1">
      <c r="T1337" s="25"/>
    </row>
    <row r="1338" ht="22.5" customHeight="1">
      <c r="T1338" s="25"/>
    </row>
    <row r="1339" ht="22.5" customHeight="1">
      <c r="T1339" s="25"/>
    </row>
    <row r="1340" ht="22.5" customHeight="1">
      <c r="T1340" s="25"/>
    </row>
    <row r="1341" ht="22.5" customHeight="1">
      <c r="T1341" s="25"/>
    </row>
    <row r="1342" ht="22.5" customHeight="1">
      <c r="T1342" s="25"/>
    </row>
    <row r="1343" ht="22.5" customHeight="1">
      <c r="T1343" s="25"/>
    </row>
    <row r="1344" ht="22.5" customHeight="1">
      <c r="T1344" s="25"/>
    </row>
    <row r="1345" ht="22.5" customHeight="1">
      <c r="T1345" s="25"/>
    </row>
    <row r="1346" ht="22.5" customHeight="1">
      <c r="T1346" s="25"/>
    </row>
    <row r="1347" ht="22.5" customHeight="1">
      <c r="T1347" s="25"/>
    </row>
    <row r="1348" ht="22.5" customHeight="1">
      <c r="T1348" s="25"/>
    </row>
    <row r="1349" ht="22.5" customHeight="1">
      <c r="T1349" s="25"/>
    </row>
    <row r="1350" ht="22.5" customHeight="1">
      <c r="T1350" s="25"/>
    </row>
    <row r="1351" ht="22.5" customHeight="1">
      <c r="T1351" s="25"/>
    </row>
    <row r="1352" ht="22.5" customHeight="1">
      <c r="T1352" s="25"/>
    </row>
    <row r="1353" ht="22.5" customHeight="1">
      <c r="T1353" s="25"/>
    </row>
    <row r="1354" ht="22.5" customHeight="1">
      <c r="T1354" s="25"/>
    </row>
    <row r="1355" ht="22.5" customHeight="1">
      <c r="T1355" s="25"/>
    </row>
    <row r="1356" ht="22.5" customHeight="1">
      <c r="T1356" s="25"/>
    </row>
    <row r="1357" ht="22.5" customHeight="1">
      <c r="T1357" s="25"/>
    </row>
    <row r="1358" ht="22.5" customHeight="1">
      <c r="T1358" s="25"/>
    </row>
    <row r="1359" ht="22.5" customHeight="1">
      <c r="T1359" s="25"/>
    </row>
    <row r="1360" ht="22.5" customHeight="1">
      <c r="T1360" s="25"/>
    </row>
    <row r="1361" ht="22.5" customHeight="1">
      <c r="T1361" s="25"/>
    </row>
    <row r="1362" ht="22.5" customHeight="1">
      <c r="T1362" s="25"/>
    </row>
    <row r="1363" ht="22.5" customHeight="1">
      <c r="T1363" s="25"/>
    </row>
    <row r="1364" ht="22.5" customHeight="1">
      <c r="T1364" s="25"/>
    </row>
    <row r="1365" ht="22.5" customHeight="1">
      <c r="T1365" s="25"/>
    </row>
    <row r="1366" ht="22.5" customHeight="1">
      <c r="T1366" s="25"/>
    </row>
    <row r="1367" ht="22.5" customHeight="1">
      <c r="T1367" s="25"/>
    </row>
    <row r="1368" ht="22.5" customHeight="1">
      <c r="T1368" s="25"/>
    </row>
    <row r="1369" ht="22.5" customHeight="1">
      <c r="T1369" s="25"/>
    </row>
    <row r="1370" ht="22.5" customHeight="1">
      <c r="T1370" s="25"/>
    </row>
    <row r="1371" ht="22.5" customHeight="1">
      <c r="T1371" s="25"/>
    </row>
    <row r="1372" ht="22.5" customHeight="1">
      <c r="T1372" s="25"/>
    </row>
    <row r="1373" ht="22.5" customHeight="1">
      <c r="T1373" s="25"/>
    </row>
    <row r="1374" ht="22.5" customHeight="1">
      <c r="T1374" s="25"/>
    </row>
    <row r="1375" ht="22.5" customHeight="1">
      <c r="T1375" s="25"/>
    </row>
    <row r="1376" ht="22.5" customHeight="1">
      <c r="T1376" s="25"/>
    </row>
    <row r="1377" ht="22.5" customHeight="1">
      <c r="T1377" s="25"/>
    </row>
    <row r="1378" ht="22.5" customHeight="1">
      <c r="T1378" s="25"/>
    </row>
    <row r="1379" ht="22.5" customHeight="1">
      <c r="T1379" s="25"/>
    </row>
    <row r="1380" ht="22.5" customHeight="1">
      <c r="T1380" s="25"/>
    </row>
    <row r="1381" ht="22.5" customHeight="1">
      <c r="T1381" s="25"/>
    </row>
    <row r="1382" ht="22.5" customHeight="1">
      <c r="T1382" s="25"/>
    </row>
    <row r="1383" ht="22.5" customHeight="1">
      <c r="T1383" s="25"/>
    </row>
    <row r="1384" ht="22.5" customHeight="1">
      <c r="T1384" s="25"/>
    </row>
    <row r="1385" ht="22.5" customHeight="1">
      <c r="T1385" s="25"/>
    </row>
    <row r="1386" ht="22.5" customHeight="1">
      <c r="T1386" s="25"/>
    </row>
    <row r="1387" ht="22.5" customHeight="1">
      <c r="T1387" s="25"/>
    </row>
    <row r="1388" ht="22.5" customHeight="1">
      <c r="T1388" s="25"/>
    </row>
    <row r="1389" ht="22.5" customHeight="1">
      <c r="T1389" s="25"/>
    </row>
    <row r="1390" ht="22.5" customHeight="1">
      <c r="T1390" s="25"/>
    </row>
    <row r="1391" ht="22.5" customHeight="1">
      <c r="T1391" s="25"/>
    </row>
    <row r="1392" ht="22.5" customHeight="1">
      <c r="T1392" s="25"/>
    </row>
    <row r="1393" ht="22.5" customHeight="1">
      <c r="T1393" s="25"/>
    </row>
    <row r="1394" ht="22.5" customHeight="1">
      <c r="T1394" s="25"/>
    </row>
    <row r="1395" ht="22.5" customHeight="1">
      <c r="T1395" s="25"/>
    </row>
    <row r="1396" ht="22.5" customHeight="1">
      <c r="T1396" s="25"/>
    </row>
    <row r="1397" ht="22.5" customHeight="1">
      <c r="T1397" s="25"/>
    </row>
    <row r="1398" ht="22.5" customHeight="1">
      <c r="T1398" s="25"/>
    </row>
    <row r="1399" ht="22.5" customHeight="1">
      <c r="T1399" s="25"/>
    </row>
    <row r="1400" ht="22.5" customHeight="1">
      <c r="T1400" s="25"/>
    </row>
    <row r="1401" ht="22.5" customHeight="1">
      <c r="T1401" s="25"/>
    </row>
    <row r="1402" ht="22.5" customHeight="1">
      <c r="T1402" s="25"/>
    </row>
    <row r="1403" ht="22.5" customHeight="1">
      <c r="T1403" s="25"/>
    </row>
    <row r="1404" ht="22.5" customHeight="1">
      <c r="T1404" s="25"/>
    </row>
    <row r="1405" ht="22.5" customHeight="1">
      <c r="T1405" s="25"/>
    </row>
    <row r="1406" ht="22.5" customHeight="1">
      <c r="T1406" s="25"/>
    </row>
    <row r="1407" ht="22.5" customHeight="1">
      <c r="T1407" s="25"/>
    </row>
    <row r="1408" ht="22.5" customHeight="1">
      <c r="T1408" s="25"/>
    </row>
    <row r="1409" ht="22.5" customHeight="1">
      <c r="T1409" s="25"/>
    </row>
    <row r="1410" ht="22.5" customHeight="1">
      <c r="T1410" s="25"/>
    </row>
    <row r="1411" ht="22.5" customHeight="1">
      <c r="T1411" s="25"/>
    </row>
    <row r="1412" ht="22.5" customHeight="1">
      <c r="T1412" s="25"/>
    </row>
    <row r="1413" ht="22.5" customHeight="1">
      <c r="T1413" s="25"/>
    </row>
    <row r="1414" ht="22.5" customHeight="1">
      <c r="T1414" s="25"/>
    </row>
    <row r="1415" ht="22.5" customHeight="1">
      <c r="T1415" s="25"/>
    </row>
    <row r="1416" ht="22.5" customHeight="1">
      <c r="T1416" s="25"/>
    </row>
    <row r="1417" ht="22.5" customHeight="1">
      <c r="T1417" s="25"/>
    </row>
    <row r="1418" ht="22.5" customHeight="1">
      <c r="T1418" s="25"/>
    </row>
    <row r="1419" ht="22.5" customHeight="1">
      <c r="T1419" s="25"/>
    </row>
    <row r="1420" ht="22.5" customHeight="1">
      <c r="T1420" s="25"/>
    </row>
    <row r="1421" ht="22.5" customHeight="1">
      <c r="T1421" s="25"/>
    </row>
    <row r="1422" ht="22.5" customHeight="1">
      <c r="T1422" s="25"/>
    </row>
    <row r="1423" ht="22.5" customHeight="1">
      <c r="T1423" s="25"/>
    </row>
    <row r="1424" ht="22.5" customHeight="1">
      <c r="T1424" s="25"/>
    </row>
    <row r="1425" ht="22.5" customHeight="1">
      <c r="T1425" s="25"/>
    </row>
    <row r="1426" ht="22.5" customHeight="1">
      <c r="T1426" s="25"/>
    </row>
    <row r="1427" ht="22.5" customHeight="1">
      <c r="T1427" s="25"/>
    </row>
    <row r="1428" ht="22.5" customHeight="1">
      <c r="T1428" s="25"/>
    </row>
    <row r="1429" ht="22.5" customHeight="1">
      <c r="T1429" s="25"/>
    </row>
    <row r="1430" ht="22.5" customHeight="1">
      <c r="T1430" s="25"/>
    </row>
    <row r="1431" ht="22.5" customHeight="1">
      <c r="T1431" s="25"/>
    </row>
    <row r="1432" ht="22.5" customHeight="1">
      <c r="T1432" s="25"/>
    </row>
    <row r="1433" ht="22.5" customHeight="1">
      <c r="T1433" s="25"/>
    </row>
    <row r="1434" ht="22.5" customHeight="1">
      <c r="T1434" s="25"/>
    </row>
    <row r="1435" ht="22.5" customHeight="1">
      <c r="T1435" s="25"/>
    </row>
    <row r="1436" ht="22.5" customHeight="1">
      <c r="T1436" s="25"/>
    </row>
    <row r="1437" ht="22.5" customHeight="1">
      <c r="T1437" s="25"/>
    </row>
    <row r="1438" ht="22.5" customHeight="1">
      <c r="T1438" s="25"/>
    </row>
    <row r="1439" ht="22.5" customHeight="1">
      <c r="T1439" s="25"/>
    </row>
    <row r="1440" ht="22.5" customHeight="1">
      <c r="T1440" s="25"/>
    </row>
    <row r="1441" ht="22.5" customHeight="1">
      <c r="T1441" s="25"/>
    </row>
    <row r="1442" ht="22.5" customHeight="1">
      <c r="T1442" s="25"/>
    </row>
    <row r="1443" ht="22.5" customHeight="1">
      <c r="T1443" s="25"/>
    </row>
    <row r="1444" ht="22.5" customHeight="1">
      <c r="T1444" s="25"/>
    </row>
    <row r="1445" ht="22.5" customHeight="1">
      <c r="T1445" s="25"/>
    </row>
    <row r="1446" ht="22.5" customHeight="1">
      <c r="T1446" s="25"/>
    </row>
    <row r="1447" ht="22.5" customHeight="1">
      <c r="T1447" s="25"/>
    </row>
    <row r="1448" ht="22.5" customHeight="1">
      <c r="T1448" s="25"/>
    </row>
    <row r="1449" ht="22.5" customHeight="1">
      <c r="T1449" s="25"/>
    </row>
    <row r="1450" ht="22.5" customHeight="1">
      <c r="T1450" s="25"/>
    </row>
    <row r="1451" ht="22.5" customHeight="1">
      <c r="T1451" s="25"/>
    </row>
    <row r="1452" ht="22.5" customHeight="1">
      <c r="T1452" s="25"/>
    </row>
    <row r="1453" ht="22.5" customHeight="1">
      <c r="T1453" s="25"/>
    </row>
    <row r="1454" ht="22.5" customHeight="1">
      <c r="T1454" s="25"/>
    </row>
    <row r="1455" ht="22.5" customHeight="1">
      <c r="T1455" s="25"/>
    </row>
    <row r="1456" ht="22.5" customHeight="1">
      <c r="T1456" s="25"/>
    </row>
    <row r="1457" ht="22.5" customHeight="1">
      <c r="T1457" s="25"/>
    </row>
    <row r="1458" ht="22.5" customHeight="1">
      <c r="T1458" s="25"/>
    </row>
    <row r="1459" ht="22.5" customHeight="1">
      <c r="T1459" s="25"/>
    </row>
    <row r="1460" ht="22.5" customHeight="1">
      <c r="T1460" s="25"/>
    </row>
    <row r="1461" ht="22.5" customHeight="1">
      <c r="T1461" s="25"/>
    </row>
    <row r="1462" ht="22.5" customHeight="1">
      <c r="T1462" s="25"/>
    </row>
    <row r="1463" ht="22.5" customHeight="1">
      <c r="T1463" s="25"/>
    </row>
    <row r="1464" ht="22.5" customHeight="1">
      <c r="T1464" s="25"/>
    </row>
    <row r="1465" ht="22.5" customHeight="1">
      <c r="T1465" s="25"/>
    </row>
    <row r="1466" ht="22.5" customHeight="1">
      <c r="T1466" s="25"/>
    </row>
    <row r="1467" ht="22.5" customHeight="1">
      <c r="T1467" s="25"/>
    </row>
    <row r="1468" ht="22.5" customHeight="1">
      <c r="T1468" s="25"/>
    </row>
    <row r="1469" ht="22.5" customHeight="1">
      <c r="T1469" s="25"/>
    </row>
    <row r="1470" ht="22.5" customHeight="1">
      <c r="T1470" s="25"/>
    </row>
    <row r="1471" ht="22.5" customHeight="1">
      <c r="T1471" s="25"/>
    </row>
    <row r="1472" ht="22.5" customHeight="1">
      <c r="T1472" s="25"/>
    </row>
    <row r="1473" ht="22.5" customHeight="1">
      <c r="T1473" s="25"/>
    </row>
    <row r="1474" ht="22.5" customHeight="1">
      <c r="T1474" s="25"/>
    </row>
    <row r="1475" ht="22.5" customHeight="1">
      <c r="T1475" s="25"/>
    </row>
    <row r="1476" ht="22.5" customHeight="1">
      <c r="T1476" s="25"/>
    </row>
    <row r="1477" ht="22.5" customHeight="1">
      <c r="T1477" s="25"/>
    </row>
    <row r="1478" ht="22.5" customHeight="1">
      <c r="T1478" s="25"/>
    </row>
    <row r="1479" ht="22.5" customHeight="1">
      <c r="T1479" s="25"/>
    </row>
    <row r="1480" ht="22.5" customHeight="1">
      <c r="T1480" s="25"/>
    </row>
    <row r="1481" ht="22.5" customHeight="1">
      <c r="T1481" s="25"/>
    </row>
    <row r="1482" ht="22.5" customHeight="1">
      <c r="T1482" s="25"/>
    </row>
    <row r="1483" ht="22.5" customHeight="1">
      <c r="T1483" s="25"/>
    </row>
    <row r="1484" ht="22.5" customHeight="1">
      <c r="T1484" s="25"/>
    </row>
    <row r="1485" ht="22.5" customHeight="1">
      <c r="T1485" s="25"/>
    </row>
    <row r="1486" ht="22.5" customHeight="1">
      <c r="T1486" s="25"/>
    </row>
    <row r="1487" ht="22.5" customHeight="1">
      <c r="T1487" s="25"/>
    </row>
    <row r="1488" ht="22.5" customHeight="1">
      <c r="T1488" s="25"/>
    </row>
    <row r="1489" ht="22.5" customHeight="1">
      <c r="T1489" s="25"/>
    </row>
    <row r="1490" ht="22.5" customHeight="1">
      <c r="T1490" s="25"/>
    </row>
    <row r="1491" ht="22.5" customHeight="1">
      <c r="T1491" s="25"/>
    </row>
    <row r="1492" ht="22.5" customHeight="1">
      <c r="T1492" s="25"/>
    </row>
    <row r="1493" ht="22.5" customHeight="1">
      <c r="T1493" s="25"/>
    </row>
    <row r="1494" ht="22.5" customHeight="1">
      <c r="T1494" s="25"/>
    </row>
    <row r="1495" ht="22.5" customHeight="1">
      <c r="T1495" s="25"/>
    </row>
    <row r="1496" ht="22.5" customHeight="1">
      <c r="T1496" s="25"/>
    </row>
    <row r="1497" ht="22.5" customHeight="1">
      <c r="T1497" s="25"/>
    </row>
    <row r="1498" ht="22.5" customHeight="1">
      <c r="T1498" s="25"/>
    </row>
    <row r="1499" ht="22.5" customHeight="1">
      <c r="T1499" s="25"/>
    </row>
    <row r="1500" ht="22.5" customHeight="1">
      <c r="T1500" s="25"/>
    </row>
    <row r="1501" ht="22.5" customHeight="1">
      <c r="T1501" s="25"/>
    </row>
    <row r="1502" ht="22.5" customHeight="1">
      <c r="T1502" s="25"/>
    </row>
    <row r="1503" ht="22.5" customHeight="1">
      <c r="T1503" s="25"/>
    </row>
    <row r="1504" ht="22.5" customHeight="1">
      <c r="T1504" s="25"/>
    </row>
    <row r="1505" ht="22.5" customHeight="1">
      <c r="T1505" s="25"/>
    </row>
    <row r="1506" ht="22.5" customHeight="1">
      <c r="T1506" s="25"/>
    </row>
    <row r="1507" ht="22.5" customHeight="1">
      <c r="T1507" s="25"/>
    </row>
    <row r="1508" ht="22.5" customHeight="1">
      <c r="T1508" s="25"/>
    </row>
    <row r="1509" ht="22.5" customHeight="1">
      <c r="T1509" s="25"/>
    </row>
    <row r="1510" ht="22.5" customHeight="1">
      <c r="T1510" s="25"/>
    </row>
    <row r="1511" ht="22.5" customHeight="1">
      <c r="T1511" s="25"/>
    </row>
    <row r="1512" ht="22.5" customHeight="1">
      <c r="T1512" s="25"/>
    </row>
    <row r="1513" ht="22.5" customHeight="1">
      <c r="T1513" s="25"/>
    </row>
    <row r="1514" ht="22.5" customHeight="1">
      <c r="T1514" s="25"/>
    </row>
    <row r="1515" ht="22.5" customHeight="1">
      <c r="T1515" s="25"/>
    </row>
    <row r="1516" ht="22.5" customHeight="1">
      <c r="T1516" s="25"/>
    </row>
    <row r="1517" ht="22.5" customHeight="1">
      <c r="T1517" s="25"/>
    </row>
    <row r="1518" ht="22.5" customHeight="1">
      <c r="T1518" s="25"/>
    </row>
    <row r="1519" ht="22.5" customHeight="1">
      <c r="T1519" s="25"/>
    </row>
    <row r="1520" ht="22.5" customHeight="1">
      <c r="T1520" s="25"/>
    </row>
    <row r="1521" ht="22.5" customHeight="1">
      <c r="T1521" s="25"/>
    </row>
    <row r="1522" ht="22.5" customHeight="1">
      <c r="T1522" s="25"/>
    </row>
    <row r="1523" ht="22.5" customHeight="1">
      <c r="T1523" s="25"/>
    </row>
    <row r="1524" ht="22.5" customHeight="1">
      <c r="T1524" s="25"/>
    </row>
    <row r="1525" ht="22.5" customHeight="1">
      <c r="T1525" s="25"/>
    </row>
    <row r="1526" ht="22.5" customHeight="1">
      <c r="T1526" s="25"/>
    </row>
    <row r="1527" ht="22.5" customHeight="1">
      <c r="T1527" s="25"/>
    </row>
    <row r="1528" ht="22.5" customHeight="1">
      <c r="T1528" s="25"/>
    </row>
    <row r="1529" ht="22.5" customHeight="1">
      <c r="T1529" s="25"/>
    </row>
    <row r="1530" ht="22.5" customHeight="1">
      <c r="T1530" s="25"/>
    </row>
    <row r="1531" ht="22.5" customHeight="1">
      <c r="T1531" s="25"/>
    </row>
    <row r="1532" ht="22.5" customHeight="1">
      <c r="T1532" s="25"/>
    </row>
    <row r="1533" ht="22.5" customHeight="1">
      <c r="T1533" s="25"/>
    </row>
    <row r="1534" ht="22.5" customHeight="1">
      <c r="T1534" s="25"/>
    </row>
    <row r="1535" ht="22.5" customHeight="1">
      <c r="T1535" s="25"/>
    </row>
    <row r="1536" ht="22.5" customHeight="1">
      <c r="T1536" s="25"/>
    </row>
    <row r="1537" ht="22.5" customHeight="1">
      <c r="T1537" s="25"/>
    </row>
    <row r="1538" ht="22.5" customHeight="1">
      <c r="T1538" s="25"/>
    </row>
    <row r="1539" ht="22.5" customHeight="1">
      <c r="T1539" s="25"/>
    </row>
    <row r="1540" ht="22.5" customHeight="1">
      <c r="T1540" s="25"/>
    </row>
    <row r="1541" ht="22.5" customHeight="1">
      <c r="T1541" s="25"/>
    </row>
    <row r="1542" ht="22.5" customHeight="1">
      <c r="T1542" s="25"/>
    </row>
    <row r="1543" ht="22.5" customHeight="1">
      <c r="T1543" s="25"/>
    </row>
    <row r="1544" ht="22.5" customHeight="1">
      <c r="T1544" s="25"/>
    </row>
    <row r="1545" ht="22.5" customHeight="1">
      <c r="T1545" s="25"/>
    </row>
    <row r="1546" ht="22.5" customHeight="1">
      <c r="T1546" s="25"/>
    </row>
    <row r="1547" ht="22.5" customHeight="1">
      <c r="T1547" s="25"/>
    </row>
    <row r="1548" ht="22.5" customHeight="1">
      <c r="T1548" s="25"/>
    </row>
    <row r="1549" ht="22.5" customHeight="1">
      <c r="T1549" s="25"/>
    </row>
    <row r="1550" ht="22.5" customHeight="1">
      <c r="T1550" s="25"/>
    </row>
    <row r="1551" ht="22.5" customHeight="1">
      <c r="T1551" s="25"/>
    </row>
    <row r="1552" ht="22.5" customHeight="1">
      <c r="T1552" s="25"/>
    </row>
    <row r="1553" ht="22.5" customHeight="1">
      <c r="T1553" s="25"/>
    </row>
    <row r="1554" ht="22.5" customHeight="1">
      <c r="T1554" s="25"/>
    </row>
    <row r="1555" ht="22.5" customHeight="1">
      <c r="T1555" s="25"/>
    </row>
    <row r="1556" ht="22.5" customHeight="1">
      <c r="T1556" s="25"/>
    </row>
    <row r="1557" ht="22.5" customHeight="1">
      <c r="T1557" s="25"/>
    </row>
    <row r="1558" ht="22.5" customHeight="1">
      <c r="T1558" s="25"/>
    </row>
    <row r="1559" ht="22.5" customHeight="1">
      <c r="T1559" s="25"/>
    </row>
    <row r="1560" ht="22.5" customHeight="1">
      <c r="T1560" s="25"/>
    </row>
    <row r="1561" ht="22.5" customHeight="1">
      <c r="T1561" s="25"/>
    </row>
    <row r="1562" ht="22.5" customHeight="1">
      <c r="T1562" s="25"/>
    </row>
    <row r="1563" ht="22.5" customHeight="1">
      <c r="T1563" s="25"/>
    </row>
    <row r="1564" ht="22.5" customHeight="1">
      <c r="T1564" s="25"/>
    </row>
    <row r="1565" ht="22.5" customHeight="1">
      <c r="T1565" s="25"/>
    </row>
    <row r="1566" ht="22.5" customHeight="1">
      <c r="T1566" s="25"/>
    </row>
    <row r="1567" ht="22.5" customHeight="1">
      <c r="T1567" s="25"/>
    </row>
    <row r="1568" ht="22.5" customHeight="1">
      <c r="T1568" s="25"/>
    </row>
    <row r="1569" ht="22.5" customHeight="1">
      <c r="T1569" s="25"/>
    </row>
    <row r="1570" ht="22.5" customHeight="1">
      <c r="T1570" s="25"/>
    </row>
    <row r="1571" ht="22.5" customHeight="1">
      <c r="T1571" s="25"/>
    </row>
    <row r="1572" ht="22.5" customHeight="1">
      <c r="T1572" s="25"/>
    </row>
    <row r="1573" ht="22.5" customHeight="1">
      <c r="T1573" s="25"/>
    </row>
    <row r="1574" ht="22.5" customHeight="1">
      <c r="T1574" s="25"/>
    </row>
    <row r="1575" ht="22.5" customHeight="1">
      <c r="T1575" s="25"/>
    </row>
    <row r="1576" ht="22.5" customHeight="1">
      <c r="T1576" s="25"/>
    </row>
    <row r="1577" ht="22.5" customHeight="1">
      <c r="T1577" s="25"/>
    </row>
    <row r="1578" ht="22.5" customHeight="1">
      <c r="T1578" s="25"/>
    </row>
    <row r="1579" ht="22.5" customHeight="1">
      <c r="T1579" s="25"/>
    </row>
    <row r="1580" ht="22.5" customHeight="1">
      <c r="T1580" s="25"/>
    </row>
    <row r="1581" ht="22.5" customHeight="1">
      <c r="T1581" s="25"/>
    </row>
    <row r="1582" ht="22.5" customHeight="1">
      <c r="T1582" s="25"/>
    </row>
    <row r="1583" ht="22.5" customHeight="1">
      <c r="T1583" s="25"/>
    </row>
    <row r="1584" ht="22.5" customHeight="1">
      <c r="T1584" s="25"/>
    </row>
    <row r="1585" ht="22.5" customHeight="1">
      <c r="T1585" s="25"/>
    </row>
    <row r="1586" ht="22.5" customHeight="1">
      <c r="T1586" s="25"/>
    </row>
    <row r="1587" ht="22.5" customHeight="1">
      <c r="T1587" s="25"/>
    </row>
    <row r="1588" ht="22.5" customHeight="1">
      <c r="T1588" s="25"/>
    </row>
    <row r="1589" ht="22.5" customHeight="1">
      <c r="T1589" s="25"/>
    </row>
    <row r="1590" ht="22.5" customHeight="1">
      <c r="T1590" s="25"/>
    </row>
    <row r="1591" ht="22.5" customHeight="1">
      <c r="T1591" s="25"/>
    </row>
    <row r="1592" ht="22.5" customHeight="1">
      <c r="T1592" s="25"/>
    </row>
    <row r="1593" ht="22.5" customHeight="1">
      <c r="T1593" s="25"/>
    </row>
    <row r="1594" ht="22.5" customHeight="1">
      <c r="T1594" s="25"/>
    </row>
    <row r="1595" ht="22.5" customHeight="1">
      <c r="T1595" s="25"/>
    </row>
    <row r="1596" ht="22.5" customHeight="1">
      <c r="T1596" s="25"/>
    </row>
    <row r="1597" ht="22.5" customHeight="1">
      <c r="T1597" s="25"/>
    </row>
    <row r="1598" ht="22.5" customHeight="1">
      <c r="T1598" s="25"/>
    </row>
    <row r="1599" ht="22.5" customHeight="1">
      <c r="T1599" s="25"/>
    </row>
    <row r="1600" ht="22.5" customHeight="1">
      <c r="T1600" s="25"/>
    </row>
    <row r="1601" ht="22.5" customHeight="1">
      <c r="T1601" s="25"/>
    </row>
    <row r="1602" ht="22.5" customHeight="1">
      <c r="T1602" s="25"/>
    </row>
    <row r="1603" ht="22.5" customHeight="1">
      <c r="T1603" s="25"/>
    </row>
    <row r="1604" ht="22.5" customHeight="1">
      <c r="T1604" s="25"/>
    </row>
    <row r="1605" ht="22.5" customHeight="1">
      <c r="T1605" s="25"/>
    </row>
    <row r="1606" ht="22.5" customHeight="1">
      <c r="T1606" s="25"/>
    </row>
    <row r="1607" ht="22.5" customHeight="1">
      <c r="T1607" s="25"/>
    </row>
    <row r="1608" ht="22.5" customHeight="1">
      <c r="T1608" s="25"/>
    </row>
    <row r="1609" ht="22.5" customHeight="1">
      <c r="T1609" s="25"/>
    </row>
    <row r="1610" ht="22.5" customHeight="1">
      <c r="T1610" s="25"/>
    </row>
    <row r="1611" ht="22.5" customHeight="1">
      <c r="T1611" s="25"/>
    </row>
    <row r="1612" ht="22.5" customHeight="1">
      <c r="T1612" s="25"/>
    </row>
    <row r="1613" ht="22.5" customHeight="1">
      <c r="T1613" s="25"/>
    </row>
    <row r="1614" ht="22.5" customHeight="1">
      <c r="T1614" s="25"/>
    </row>
    <row r="1615" ht="22.5" customHeight="1">
      <c r="T1615" s="25"/>
    </row>
    <row r="1616" ht="22.5" customHeight="1">
      <c r="T1616" s="25"/>
    </row>
    <row r="1617" ht="22.5" customHeight="1">
      <c r="T1617" s="25"/>
    </row>
    <row r="1618" ht="22.5" customHeight="1">
      <c r="T1618" s="25"/>
    </row>
    <row r="1619" ht="22.5" customHeight="1">
      <c r="T1619" s="25"/>
    </row>
    <row r="1620" ht="22.5" customHeight="1">
      <c r="T1620" s="25"/>
    </row>
    <row r="1621" ht="22.5" customHeight="1">
      <c r="T1621" s="25"/>
    </row>
    <row r="1622" ht="22.5" customHeight="1">
      <c r="T1622" s="25"/>
    </row>
    <row r="1623" ht="22.5" customHeight="1">
      <c r="T1623" s="25"/>
    </row>
    <row r="1624" ht="22.5" customHeight="1">
      <c r="T1624" s="25"/>
    </row>
    <row r="1625" ht="22.5" customHeight="1">
      <c r="T1625" s="25"/>
    </row>
    <row r="1626" ht="22.5" customHeight="1">
      <c r="T1626" s="25"/>
    </row>
    <row r="1627" ht="22.5" customHeight="1">
      <c r="T1627" s="25"/>
    </row>
    <row r="1628" ht="22.5" customHeight="1">
      <c r="T1628" s="25"/>
    </row>
    <row r="1629" ht="22.5" customHeight="1">
      <c r="T1629" s="25"/>
    </row>
    <row r="1630" ht="22.5" customHeight="1">
      <c r="T1630" s="25"/>
    </row>
    <row r="1631" ht="22.5" customHeight="1">
      <c r="T1631" s="25"/>
    </row>
    <row r="1632" ht="22.5" customHeight="1">
      <c r="T1632" s="25"/>
    </row>
    <row r="1633" ht="22.5" customHeight="1">
      <c r="T1633" s="25"/>
    </row>
    <row r="1634" ht="22.5" customHeight="1">
      <c r="T1634" s="25"/>
    </row>
    <row r="1635" ht="22.5" customHeight="1">
      <c r="T1635" s="25"/>
    </row>
    <row r="1636" ht="22.5" customHeight="1">
      <c r="T1636" s="25"/>
    </row>
    <row r="1637" ht="22.5" customHeight="1">
      <c r="T1637" s="25"/>
    </row>
    <row r="1638" ht="22.5" customHeight="1">
      <c r="T1638" s="25"/>
    </row>
    <row r="1639" ht="22.5" customHeight="1">
      <c r="T1639" s="25"/>
    </row>
    <row r="1640" ht="22.5" customHeight="1">
      <c r="T1640" s="25"/>
    </row>
    <row r="1641" ht="22.5" customHeight="1">
      <c r="T1641" s="25"/>
    </row>
    <row r="1642" ht="22.5" customHeight="1">
      <c r="T1642" s="25"/>
    </row>
    <row r="1643" ht="22.5" customHeight="1">
      <c r="T1643" s="25"/>
    </row>
    <row r="1644" ht="22.5" customHeight="1">
      <c r="T1644" s="25"/>
    </row>
    <row r="1645" ht="22.5" customHeight="1">
      <c r="T1645" s="25"/>
    </row>
    <row r="1646" ht="22.5" customHeight="1">
      <c r="T1646" s="25"/>
    </row>
    <row r="1647" ht="22.5" customHeight="1">
      <c r="T1647" s="25"/>
    </row>
    <row r="1648" ht="22.5" customHeight="1">
      <c r="T1648" s="25"/>
    </row>
    <row r="1649" ht="22.5" customHeight="1">
      <c r="T1649" s="25"/>
    </row>
    <row r="1650" ht="22.5" customHeight="1">
      <c r="T1650" s="25"/>
    </row>
    <row r="1651" ht="22.5" customHeight="1">
      <c r="T1651" s="25"/>
    </row>
    <row r="1652" ht="22.5" customHeight="1">
      <c r="T1652" s="25"/>
    </row>
    <row r="1653" ht="22.5" customHeight="1">
      <c r="T1653" s="25"/>
    </row>
    <row r="1654" ht="22.5" customHeight="1">
      <c r="T1654" s="25"/>
    </row>
    <row r="1655" ht="22.5" customHeight="1">
      <c r="T1655" s="25"/>
    </row>
    <row r="1656" ht="22.5" customHeight="1">
      <c r="T1656" s="25"/>
    </row>
    <row r="1657" ht="22.5" customHeight="1">
      <c r="T1657" s="25"/>
    </row>
    <row r="1658" ht="22.5" customHeight="1">
      <c r="T1658" s="25"/>
    </row>
    <row r="1659" ht="22.5" customHeight="1">
      <c r="T1659" s="25"/>
    </row>
    <row r="1660" ht="22.5" customHeight="1">
      <c r="T1660" s="25"/>
    </row>
    <row r="1661" ht="22.5" customHeight="1">
      <c r="T1661" s="25"/>
    </row>
    <row r="1662" ht="22.5" customHeight="1">
      <c r="T1662" s="25"/>
    </row>
    <row r="1663" ht="22.5" customHeight="1">
      <c r="T1663" s="25"/>
    </row>
    <row r="1664" ht="22.5" customHeight="1">
      <c r="T1664" s="25"/>
    </row>
    <row r="1665" ht="22.5" customHeight="1">
      <c r="T1665" s="25"/>
    </row>
    <row r="1666" ht="22.5" customHeight="1">
      <c r="T1666" s="25"/>
    </row>
    <row r="1667" ht="22.5" customHeight="1">
      <c r="T1667" s="25"/>
    </row>
    <row r="1668" ht="22.5" customHeight="1">
      <c r="T1668" s="25"/>
    </row>
    <row r="1669" ht="22.5" customHeight="1">
      <c r="T1669" s="25"/>
    </row>
    <row r="1670" ht="22.5" customHeight="1">
      <c r="T1670" s="25"/>
    </row>
    <row r="1671" ht="22.5" customHeight="1">
      <c r="T1671" s="25"/>
    </row>
    <row r="1672" ht="22.5" customHeight="1">
      <c r="T1672" s="25"/>
    </row>
    <row r="1673" ht="22.5" customHeight="1">
      <c r="T1673" s="25"/>
    </row>
    <row r="1674" ht="22.5" customHeight="1">
      <c r="T1674" s="25"/>
    </row>
    <row r="1675" ht="22.5" customHeight="1">
      <c r="T1675" s="25"/>
    </row>
    <row r="1676" ht="22.5" customHeight="1">
      <c r="T1676" s="25"/>
    </row>
    <row r="1677" ht="22.5" customHeight="1">
      <c r="T1677" s="25"/>
    </row>
    <row r="1678" ht="22.5" customHeight="1">
      <c r="T1678" s="25"/>
    </row>
    <row r="1679" ht="22.5" customHeight="1">
      <c r="T1679" s="25"/>
    </row>
    <row r="1680" ht="22.5" customHeight="1">
      <c r="T1680" s="25"/>
    </row>
    <row r="1681" ht="22.5" customHeight="1">
      <c r="T1681" s="25"/>
    </row>
    <row r="1682" ht="22.5" customHeight="1">
      <c r="T1682" s="25"/>
    </row>
    <row r="1683" ht="22.5" customHeight="1">
      <c r="T1683" s="25"/>
    </row>
    <row r="1684" ht="22.5" customHeight="1">
      <c r="T1684" s="25"/>
    </row>
    <row r="1685" ht="22.5" customHeight="1">
      <c r="T1685" s="25"/>
    </row>
    <row r="1686" ht="22.5" customHeight="1">
      <c r="T1686" s="25"/>
    </row>
    <row r="1687" ht="22.5" customHeight="1">
      <c r="T1687" s="25"/>
    </row>
    <row r="1688" ht="22.5" customHeight="1">
      <c r="T1688" s="25"/>
    </row>
    <row r="1689" ht="22.5" customHeight="1">
      <c r="T1689" s="25"/>
    </row>
    <row r="1690" ht="22.5" customHeight="1">
      <c r="T1690" s="25"/>
    </row>
    <row r="1691" ht="22.5" customHeight="1">
      <c r="T1691" s="25"/>
    </row>
    <row r="1692" ht="22.5" customHeight="1">
      <c r="T1692" s="25"/>
    </row>
    <row r="1693" ht="22.5" customHeight="1">
      <c r="T1693" s="25"/>
    </row>
    <row r="1694" ht="22.5" customHeight="1">
      <c r="T1694" s="25"/>
    </row>
    <row r="1695" ht="22.5" customHeight="1">
      <c r="T1695" s="25"/>
    </row>
    <row r="1696" ht="22.5" customHeight="1">
      <c r="T1696" s="25"/>
    </row>
    <row r="1697" ht="22.5" customHeight="1">
      <c r="T1697" s="25"/>
    </row>
    <row r="1698" ht="22.5" customHeight="1">
      <c r="T1698" s="25"/>
    </row>
    <row r="1699" ht="22.5" customHeight="1">
      <c r="T1699" s="25"/>
    </row>
    <row r="1700" ht="22.5" customHeight="1">
      <c r="T1700" s="25"/>
    </row>
    <row r="1701" ht="22.5" customHeight="1">
      <c r="T1701" s="25"/>
    </row>
    <row r="1702" ht="22.5" customHeight="1">
      <c r="T1702" s="25"/>
    </row>
    <row r="1703" ht="22.5" customHeight="1">
      <c r="T1703" s="25"/>
    </row>
    <row r="1704" ht="22.5" customHeight="1">
      <c r="T1704" s="25"/>
    </row>
    <row r="1705" ht="22.5" customHeight="1">
      <c r="T1705" s="25"/>
    </row>
    <row r="1706" ht="22.5" customHeight="1">
      <c r="T1706" s="25"/>
    </row>
    <row r="1707" ht="22.5" customHeight="1">
      <c r="T1707" s="25"/>
    </row>
    <row r="1708" ht="22.5" customHeight="1">
      <c r="T1708" s="25"/>
    </row>
    <row r="1709" ht="22.5" customHeight="1">
      <c r="T1709" s="25"/>
    </row>
    <row r="1710" ht="22.5" customHeight="1">
      <c r="T1710" s="25"/>
    </row>
    <row r="1711" ht="22.5" customHeight="1">
      <c r="T1711" s="25"/>
    </row>
    <row r="1712" ht="22.5" customHeight="1">
      <c r="T1712" s="25"/>
    </row>
    <row r="1713" ht="22.5" customHeight="1">
      <c r="T1713" s="25"/>
    </row>
    <row r="1714" ht="22.5" customHeight="1">
      <c r="T1714" s="25"/>
    </row>
    <row r="1715" ht="22.5" customHeight="1">
      <c r="T1715" s="25"/>
    </row>
    <row r="1716" ht="22.5" customHeight="1">
      <c r="T1716" s="25"/>
    </row>
    <row r="1717" ht="22.5" customHeight="1">
      <c r="T1717" s="25"/>
    </row>
    <row r="1718" ht="22.5" customHeight="1">
      <c r="T1718" s="25"/>
    </row>
    <row r="1719" ht="22.5" customHeight="1">
      <c r="T1719" s="25"/>
    </row>
    <row r="1720" ht="22.5" customHeight="1">
      <c r="T1720" s="25"/>
    </row>
    <row r="1721" ht="22.5" customHeight="1">
      <c r="T1721" s="25"/>
    </row>
    <row r="1722" ht="22.5" customHeight="1">
      <c r="T1722" s="25"/>
    </row>
    <row r="1723" ht="22.5" customHeight="1">
      <c r="T1723" s="25"/>
    </row>
    <row r="1724" ht="22.5" customHeight="1">
      <c r="T1724" s="25"/>
    </row>
    <row r="1725" ht="22.5" customHeight="1">
      <c r="T1725" s="25"/>
    </row>
    <row r="1726" ht="22.5" customHeight="1">
      <c r="T1726" s="25"/>
    </row>
    <row r="1727" ht="22.5" customHeight="1">
      <c r="T1727" s="25"/>
    </row>
    <row r="1728" ht="22.5" customHeight="1">
      <c r="T1728" s="25"/>
    </row>
    <row r="1729" ht="22.5" customHeight="1">
      <c r="T1729" s="25"/>
    </row>
    <row r="1730" ht="22.5" customHeight="1">
      <c r="T1730" s="25"/>
    </row>
    <row r="1731" ht="22.5" customHeight="1">
      <c r="T1731" s="25"/>
    </row>
    <row r="1732" ht="22.5" customHeight="1">
      <c r="T1732" s="25"/>
    </row>
    <row r="1733" ht="22.5" customHeight="1">
      <c r="T1733" s="25"/>
    </row>
    <row r="1734" ht="22.5" customHeight="1">
      <c r="T1734" s="25"/>
    </row>
    <row r="1735" ht="22.5" customHeight="1">
      <c r="T1735" s="25"/>
    </row>
    <row r="1736" ht="22.5" customHeight="1">
      <c r="T1736" s="25"/>
    </row>
    <row r="1737" ht="22.5" customHeight="1">
      <c r="T1737" s="25"/>
    </row>
    <row r="1738" ht="22.5" customHeight="1">
      <c r="T1738" s="25"/>
    </row>
    <row r="1739" ht="22.5" customHeight="1">
      <c r="T1739" s="25"/>
    </row>
    <row r="1740" ht="22.5" customHeight="1">
      <c r="T1740" s="25"/>
    </row>
    <row r="1741" ht="22.5" customHeight="1">
      <c r="T1741" s="25"/>
    </row>
    <row r="1742" ht="22.5" customHeight="1">
      <c r="T1742" s="25"/>
    </row>
    <row r="1743" ht="22.5" customHeight="1">
      <c r="T1743" s="25"/>
    </row>
    <row r="1744" ht="22.5" customHeight="1">
      <c r="T1744" s="25"/>
    </row>
    <row r="1745" ht="22.5" customHeight="1">
      <c r="T1745" s="25"/>
    </row>
    <row r="1746" ht="22.5" customHeight="1">
      <c r="T1746" s="25"/>
    </row>
    <row r="1747" ht="22.5" customHeight="1">
      <c r="T1747" s="25"/>
    </row>
    <row r="1748" ht="22.5" customHeight="1">
      <c r="T1748" s="25"/>
    </row>
    <row r="1749" ht="22.5" customHeight="1">
      <c r="T1749" s="25"/>
    </row>
    <row r="1750" ht="22.5" customHeight="1">
      <c r="T1750" s="25"/>
    </row>
    <row r="1751" ht="22.5" customHeight="1">
      <c r="T1751" s="25"/>
    </row>
    <row r="1752" ht="22.5" customHeight="1">
      <c r="T1752" s="25"/>
    </row>
    <row r="1753" ht="22.5" customHeight="1">
      <c r="T1753" s="25"/>
    </row>
    <row r="1754" ht="22.5" customHeight="1">
      <c r="T1754" s="25"/>
    </row>
    <row r="1755" ht="22.5" customHeight="1">
      <c r="T1755" s="25"/>
    </row>
    <row r="1756" ht="22.5" customHeight="1">
      <c r="T1756" s="25"/>
    </row>
    <row r="1757" ht="22.5" customHeight="1">
      <c r="T1757" s="25"/>
    </row>
    <row r="1758" ht="22.5" customHeight="1">
      <c r="T1758" s="25"/>
    </row>
    <row r="1759" ht="22.5" customHeight="1">
      <c r="T1759" s="25"/>
    </row>
    <row r="1760" ht="22.5" customHeight="1">
      <c r="T1760" s="25"/>
    </row>
    <row r="1761" ht="22.5" customHeight="1">
      <c r="T1761" s="25"/>
    </row>
    <row r="1762" ht="22.5" customHeight="1">
      <c r="T1762" s="25"/>
    </row>
    <row r="1763" ht="22.5" customHeight="1">
      <c r="T1763" s="25"/>
    </row>
    <row r="1764" ht="22.5" customHeight="1">
      <c r="T1764" s="25"/>
    </row>
    <row r="1765" ht="22.5" customHeight="1">
      <c r="T1765" s="25"/>
    </row>
    <row r="1766" ht="22.5" customHeight="1">
      <c r="T1766" s="25"/>
    </row>
    <row r="1767" ht="22.5" customHeight="1">
      <c r="T1767" s="25"/>
    </row>
    <row r="1768" ht="22.5" customHeight="1">
      <c r="T1768" s="25"/>
    </row>
    <row r="1769" ht="22.5" customHeight="1">
      <c r="T1769" s="25"/>
    </row>
    <row r="1770" ht="22.5" customHeight="1">
      <c r="T1770" s="25"/>
    </row>
    <row r="1771" ht="22.5" customHeight="1">
      <c r="T1771" s="25"/>
    </row>
    <row r="1772" ht="22.5" customHeight="1">
      <c r="T1772" s="25"/>
    </row>
    <row r="1773" ht="22.5" customHeight="1">
      <c r="T1773" s="25"/>
    </row>
    <row r="1774" ht="22.5" customHeight="1">
      <c r="T1774" s="25"/>
    </row>
    <row r="1775" ht="22.5" customHeight="1">
      <c r="T1775" s="25"/>
    </row>
    <row r="1776" ht="22.5" customHeight="1">
      <c r="T1776" s="25"/>
    </row>
    <row r="1777" ht="22.5" customHeight="1">
      <c r="T1777" s="25"/>
    </row>
    <row r="1778" ht="22.5" customHeight="1">
      <c r="T1778" s="25"/>
    </row>
    <row r="1779" ht="22.5" customHeight="1">
      <c r="T1779" s="25"/>
    </row>
    <row r="1780" ht="22.5" customHeight="1">
      <c r="T1780" s="25"/>
    </row>
    <row r="1781" ht="22.5" customHeight="1">
      <c r="T1781" s="25"/>
    </row>
    <row r="1782" ht="22.5" customHeight="1">
      <c r="T1782" s="25"/>
    </row>
    <row r="1783" ht="22.5" customHeight="1">
      <c r="T1783" s="25"/>
    </row>
    <row r="1784" ht="22.5" customHeight="1">
      <c r="T1784" s="25"/>
    </row>
    <row r="1785" ht="22.5" customHeight="1">
      <c r="T1785" s="25"/>
    </row>
    <row r="1786" ht="22.5" customHeight="1">
      <c r="T1786" s="25"/>
    </row>
    <row r="1787" ht="22.5" customHeight="1">
      <c r="T1787" s="25"/>
    </row>
    <row r="1788" ht="22.5" customHeight="1">
      <c r="T1788" s="25"/>
    </row>
    <row r="1789" ht="22.5" customHeight="1">
      <c r="T1789" s="25"/>
    </row>
    <row r="1790" ht="22.5" customHeight="1">
      <c r="T1790" s="25"/>
    </row>
    <row r="1791" ht="22.5" customHeight="1">
      <c r="T1791" s="25"/>
    </row>
    <row r="1792" ht="22.5" customHeight="1">
      <c r="T1792" s="25"/>
    </row>
    <row r="1793" ht="22.5" customHeight="1">
      <c r="T1793" s="25"/>
    </row>
    <row r="1794" ht="22.5" customHeight="1">
      <c r="T1794" s="25"/>
    </row>
    <row r="1795" ht="22.5" customHeight="1">
      <c r="T1795" s="25"/>
    </row>
    <row r="1796" ht="22.5" customHeight="1">
      <c r="T1796" s="25"/>
    </row>
    <row r="1797" ht="22.5" customHeight="1">
      <c r="T1797" s="25"/>
    </row>
    <row r="1798" ht="22.5" customHeight="1">
      <c r="T1798" s="25"/>
    </row>
    <row r="1799" ht="22.5" customHeight="1">
      <c r="T1799" s="25"/>
    </row>
    <row r="1800" ht="22.5" customHeight="1">
      <c r="T1800" s="25"/>
    </row>
    <row r="1801" ht="22.5" customHeight="1">
      <c r="T1801" s="25"/>
    </row>
    <row r="1802" ht="22.5" customHeight="1">
      <c r="T1802" s="25"/>
    </row>
    <row r="1803" ht="22.5" customHeight="1">
      <c r="T1803" s="25"/>
    </row>
    <row r="1804" ht="22.5" customHeight="1">
      <c r="T1804" s="25"/>
    </row>
    <row r="1805" ht="22.5" customHeight="1">
      <c r="T1805" s="25"/>
    </row>
    <row r="1806" ht="22.5" customHeight="1">
      <c r="T1806" s="25"/>
    </row>
    <row r="1807" ht="22.5" customHeight="1">
      <c r="T1807" s="25"/>
    </row>
    <row r="1808" ht="22.5" customHeight="1">
      <c r="T1808" s="25"/>
    </row>
    <row r="1809" ht="22.5" customHeight="1">
      <c r="T1809" s="25"/>
    </row>
    <row r="1810" ht="22.5" customHeight="1">
      <c r="T1810" s="25"/>
    </row>
    <row r="1811" ht="22.5" customHeight="1">
      <c r="T1811" s="25"/>
    </row>
    <row r="1812" ht="22.5" customHeight="1">
      <c r="T1812" s="25"/>
    </row>
    <row r="1813" ht="22.5" customHeight="1">
      <c r="T1813" s="25"/>
    </row>
    <row r="1814" ht="22.5" customHeight="1">
      <c r="T1814" s="25"/>
    </row>
    <row r="1815" ht="22.5" customHeight="1">
      <c r="T1815" s="25"/>
    </row>
    <row r="1816" ht="22.5" customHeight="1">
      <c r="T1816" s="25"/>
    </row>
    <row r="1817" ht="22.5" customHeight="1">
      <c r="T1817" s="25"/>
    </row>
    <row r="1818" ht="22.5" customHeight="1">
      <c r="T1818" s="25"/>
    </row>
    <row r="1819" ht="22.5" customHeight="1">
      <c r="T1819" s="25"/>
    </row>
    <row r="1820" ht="22.5" customHeight="1">
      <c r="T1820" s="25"/>
    </row>
    <row r="1821" ht="22.5" customHeight="1">
      <c r="T1821" s="25"/>
    </row>
    <row r="1822" ht="22.5" customHeight="1">
      <c r="T1822" s="25"/>
    </row>
    <row r="1823" ht="22.5" customHeight="1">
      <c r="T1823" s="25"/>
    </row>
    <row r="1824" ht="22.5" customHeight="1">
      <c r="T1824" s="25"/>
    </row>
    <row r="1825" ht="22.5" customHeight="1">
      <c r="T1825" s="25"/>
    </row>
    <row r="1826" ht="22.5" customHeight="1">
      <c r="T1826" s="25"/>
    </row>
    <row r="1827" ht="22.5" customHeight="1">
      <c r="T1827" s="25"/>
    </row>
    <row r="1828" ht="22.5" customHeight="1">
      <c r="T1828" s="25"/>
    </row>
    <row r="1829" ht="22.5" customHeight="1">
      <c r="T1829" s="25"/>
    </row>
    <row r="1830" ht="22.5" customHeight="1">
      <c r="T1830" s="25"/>
    </row>
    <row r="1831" ht="22.5" customHeight="1">
      <c r="T1831" s="25"/>
    </row>
    <row r="1832" ht="22.5" customHeight="1">
      <c r="T1832" s="25"/>
    </row>
    <row r="1833" ht="22.5" customHeight="1">
      <c r="T1833" s="25"/>
    </row>
    <row r="1834" ht="22.5" customHeight="1">
      <c r="T1834" s="25"/>
    </row>
    <row r="1835" ht="22.5" customHeight="1">
      <c r="T1835" s="25"/>
    </row>
    <row r="1836" ht="22.5" customHeight="1">
      <c r="T1836" s="25"/>
    </row>
    <row r="1837" ht="22.5" customHeight="1">
      <c r="T1837" s="25"/>
    </row>
    <row r="1838" ht="22.5" customHeight="1">
      <c r="T1838" s="25"/>
    </row>
    <row r="1839" ht="22.5" customHeight="1">
      <c r="T1839" s="25"/>
    </row>
    <row r="1840" ht="22.5" customHeight="1">
      <c r="T1840" s="25"/>
    </row>
    <row r="1841" ht="22.5" customHeight="1">
      <c r="T1841" s="25"/>
    </row>
    <row r="1842" ht="22.5" customHeight="1">
      <c r="T1842" s="25"/>
    </row>
    <row r="1843" ht="22.5" customHeight="1">
      <c r="T1843" s="25"/>
    </row>
    <row r="1844" ht="22.5" customHeight="1">
      <c r="T1844" s="25"/>
    </row>
    <row r="1845" ht="22.5" customHeight="1">
      <c r="T1845" s="25"/>
    </row>
    <row r="1846" ht="22.5" customHeight="1">
      <c r="T1846" s="25"/>
    </row>
    <row r="1847" ht="22.5" customHeight="1">
      <c r="T1847" s="25"/>
    </row>
    <row r="1848" ht="22.5" customHeight="1">
      <c r="T1848" s="25"/>
    </row>
    <row r="1849" ht="22.5" customHeight="1">
      <c r="T1849" s="25"/>
    </row>
    <row r="1850" ht="22.5" customHeight="1">
      <c r="T1850" s="25"/>
    </row>
    <row r="1851" ht="22.5" customHeight="1">
      <c r="T1851" s="25"/>
    </row>
    <row r="1852" ht="22.5" customHeight="1">
      <c r="T1852" s="25"/>
    </row>
    <row r="1853" ht="22.5" customHeight="1">
      <c r="T1853" s="25"/>
    </row>
    <row r="1854" ht="22.5" customHeight="1">
      <c r="T1854" s="25"/>
    </row>
    <row r="1855" ht="22.5" customHeight="1">
      <c r="T1855" s="25"/>
    </row>
    <row r="1856" ht="22.5" customHeight="1">
      <c r="T1856" s="25"/>
    </row>
    <row r="1857" ht="22.5" customHeight="1">
      <c r="T1857" s="25"/>
    </row>
    <row r="1858" ht="22.5" customHeight="1">
      <c r="T1858" s="25"/>
    </row>
    <row r="1859" ht="22.5" customHeight="1">
      <c r="T1859" s="25"/>
    </row>
    <row r="1860" ht="22.5" customHeight="1">
      <c r="T1860" s="25"/>
    </row>
    <row r="1861" ht="22.5" customHeight="1">
      <c r="T1861" s="25"/>
    </row>
    <row r="1862" ht="22.5" customHeight="1">
      <c r="T1862" s="25"/>
    </row>
    <row r="1863" ht="22.5" customHeight="1">
      <c r="T1863" s="25"/>
    </row>
    <row r="1864" ht="22.5" customHeight="1">
      <c r="T1864" s="25"/>
    </row>
    <row r="1865" ht="22.5" customHeight="1">
      <c r="T1865" s="25"/>
    </row>
    <row r="1866" ht="22.5" customHeight="1">
      <c r="T1866" s="25"/>
    </row>
    <row r="1867" ht="22.5" customHeight="1">
      <c r="T1867" s="25"/>
    </row>
    <row r="1868" ht="22.5" customHeight="1">
      <c r="T1868" s="25"/>
    </row>
    <row r="1869" ht="22.5" customHeight="1">
      <c r="T1869" s="25"/>
    </row>
    <row r="1870" ht="22.5" customHeight="1">
      <c r="T1870" s="25"/>
    </row>
    <row r="1871" ht="22.5" customHeight="1">
      <c r="T1871" s="25"/>
    </row>
    <row r="1872" ht="22.5" customHeight="1">
      <c r="T1872" s="25"/>
    </row>
    <row r="1873" ht="22.5" customHeight="1">
      <c r="T1873" s="25"/>
    </row>
    <row r="1874" ht="22.5" customHeight="1">
      <c r="T1874" s="25"/>
    </row>
    <row r="1875" ht="22.5" customHeight="1">
      <c r="T1875" s="25"/>
    </row>
    <row r="1876" ht="22.5" customHeight="1">
      <c r="T1876" s="25"/>
    </row>
    <row r="1877" ht="22.5" customHeight="1">
      <c r="T1877" s="25"/>
    </row>
    <row r="1878" ht="22.5" customHeight="1">
      <c r="T1878" s="25"/>
    </row>
    <row r="1879" ht="22.5" customHeight="1">
      <c r="T1879" s="25"/>
    </row>
    <row r="1880" ht="22.5" customHeight="1">
      <c r="T1880" s="25"/>
    </row>
    <row r="1881" ht="22.5" customHeight="1">
      <c r="T1881" s="25"/>
    </row>
    <row r="1882" ht="22.5" customHeight="1">
      <c r="T1882" s="25"/>
    </row>
    <row r="1883" ht="22.5" customHeight="1">
      <c r="T1883" s="25"/>
    </row>
    <row r="1884" ht="22.5" customHeight="1">
      <c r="T1884" s="25"/>
    </row>
    <row r="1885" ht="22.5" customHeight="1">
      <c r="T1885" s="25"/>
    </row>
    <row r="1886" ht="22.5" customHeight="1">
      <c r="T1886" s="25"/>
    </row>
    <row r="1887" ht="22.5" customHeight="1">
      <c r="T1887" s="25"/>
    </row>
    <row r="1888" ht="22.5" customHeight="1">
      <c r="T1888" s="25"/>
    </row>
    <row r="1889" ht="22.5" customHeight="1">
      <c r="T1889" s="25"/>
    </row>
    <row r="1890" ht="22.5" customHeight="1">
      <c r="T1890" s="25"/>
    </row>
    <row r="1891" ht="22.5" customHeight="1">
      <c r="T1891" s="25"/>
    </row>
    <row r="1892" ht="22.5" customHeight="1">
      <c r="T1892" s="25"/>
    </row>
    <row r="1893" ht="22.5" customHeight="1">
      <c r="T1893" s="25"/>
    </row>
    <row r="1894" ht="22.5" customHeight="1">
      <c r="T1894" s="25"/>
    </row>
    <row r="1895" ht="22.5" customHeight="1">
      <c r="T1895" s="25"/>
    </row>
    <row r="1896" ht="22.5" customHeight="1">
      <c r="T1896" s="25"/>
    </row>
    <row r="1897" ht="22.5" customHeight="1">
      <c r="T1897" s="25"/>
    </row>
    <row r="1898" ht="22.5" customHeight="1">
      <c r="T1898" s="25"/>
    </row>
    <row r="1899" ht="22.5" customHeight="1">
      <c r="T1899" s="25"/>
    </row>
    <row r="1900" ht="22.5" customHeight="1">
      <c r="T1900" s="25"/>
    </row>
    <row r="1901" ht="22.5" customHeight="1">
      <c r="T1901" s="25"/>
    </row>
    <row r="1902" ht="22.5" customHeight="1">
      <c r="T1902" s="25"/>
    </row>
    <row r="1903" ht="22.5" customHeight="1">
      <c r="T1903" s="25"/>
    </row>
    <row r="1904" ht="22.5" customHeight="1">
      <c r="T1904" s="25"/>
    </row>
    <row r="1905" ht="22.5" customHeight="1">
      <c r="T1905" s="25"/>
    </row>
    <row r="1906" ht="22.5" customHeight="1">
      <c r="T1906" s="25"/>
    </row>
    <row r="1907" ht="22.5" customHeight="1">
      <c r="T1907" s="25"/>
    </row>
    <row r="1908" ht="22.5" customHeight="1">
      <c r="T1908" s="25"/>
    </row>
    <row r="1909" ht="22.5" customHeight="1">
      <c r="T1909" s="25"/>
    </row>
    <row r="1910" ht="22.5" customHeight="1">
      <c r="T1910" s="25"/>
    </row>
    <row r="1911" ht="22.5" customHeight="1">
      <c r="T1911" s="25"/>
    </row>
    <row r="1912" ht="22.5" customHeight="1">
      <c r="T1912" s="25"/>
    </row>
    <row r="1913" ht="22.5" customHeight="1">
      <c r="T1913" s="25"/>
    </row>
    <row r="1914" ht="22.5" customHeight="1">
      <c r="T1914" s="25"/>
    </row>
    <row r="1915" ht="22.5" customHeight="1">
      <c r="T1915" s="25"/>
    </row>
    <row r="1916" ht="22.5" customHeight="1">
      <c r="T1916" s="25"/>
    </row>
    <row r="1917" ht="22.5" customHeight="1">
      <c r="T1917" s="25"/>
    </row>
    <row r="1918" ht="22.5" customHeight="1">
      <c r="T1918" s="25"/>
    </row>
    <row r="1919" ht="22.5" customHeight="1">
      <c r="T1919" s="25"/>
    </row>
    <row r="1920" ht="22.5" customHeight="1">
      <c r="T1920" s="25"/>
    </row>
    <row r="1921" ht="22.5" customHeight="1">
      <c r="T1921" s="25"/>
    </row>
    <row r="1922" ht="22.5" customHeight="1">
      <c r="T1922" s="25"/>
    </row>
    <row r="1923" ht="22.5" customHeight="1">
      <c r="T1923" s="25"/>
    </row>
    <row r="1924" ht="22.5" customHeight="1">
      <c r="T1924" s="25"/>
    </row>
    <row r="1925" ht="22.5" customHeight="1">
      <c r="T1925" s="25"/>
    </row>
    <row r="1926" ht="22.5" customHeight="1">
      <c r="T1926" s="25"/>
    </row>
    <row r="1927" ht="22.5" customHeight="1">
      <c r="T1927" s="25"/>
    </row>
    <row r="1928" ht="22.5" customHeight="1">
      <c r="T1928" s="25"/>
    </row>
    <row r="1929" ht="22.5" customHeight="1">
      <c r="T1929" s="25"/>
    </row>
    <row r="1930" ht="22.5" customHeight="1">
      <c r="T1930" s="25"/>
    </row>
    <row r="1931" ht="22.5" customHeight="1">
      <c r="T1931" s="25"/>
    </row>
    <row r="1932" ht="22.5" customHeight="1">
      <c r="T1932" s="25"/>
    </row>
    <row r="1933" ht="22.5" customHeight="1">
      <c r="T1933" s="25"/>
    </row>
    <row r="1934" ht="22.5" customHeight="1">
      <c r="T1934" s="25"/>
    </row>
    <row r="1935" ht="22.5" customHeight="1">
      <c r="T1935" s="25"/>
    </row>
    <row r="1936" ht="22.5" customHeight="1">
      <c r="T1936" s="25"/>
    </row>
    <row r="1937" ht="22.5" customHeight="1">
      <c r="T1937" s="25"/>
    </row>
    <row r="1938" ht="22.5" customHeight="1">
      <c r="T1938" s="25"/>
    </row>
    <row r="1939" ht="22.5" customHeight="1">
      <c r="T1939" s="25"/>
    </row>
    <row r="1940" ht="22.5" customHeight="1">
      <c r="T1940" s="25"/>
    </row>
    <row r="1941" ht="22.5" customHeight="1">
      <c r="T1941" s="25"/>
    </row>
    <row r="1942" ht="22.5" customHeight="1">
      <c r="T1942" s="25"/>
    </row>
    <row r="1943" ht="22.5" customHeight="1">
      <c r="T1943" s="25"/>
    </row>
    <row r="1944" ht="22.5" customHeight="1">
      <c r="T1944" s="25"/>
    </row>
    <row r="1945" ht="22.5" customHeight="1">
      <c r="T1945" s="25"/>
    </row>
    <row r="1946" ht="22.5" customHeight="1">
      <c r="T1946" s="25"/>
    </row>
    <row r="1947" ht="22.5" customHeight="1">
      <c r="T1947" s="25"/>
    </row>
    <row r="1948" ht="22.5" customHeight="1">
      <c r="T1948" s="25"/>
    </row>
    <row r="1949" ht="22.5" customHeight="1">
      <c r="T1949" s="25"/>
    </row>
    <row r="1950" ht="22.5" customHeight="1">
      <c r="T1950" s="25"/>
    </row>
    <row r="1951" ht="22.5" customHeight="1">
      <c r="T1951" s="25"/>
    </row>
    <row r="1952" ht="22.5" customHeight="1">
      <c r="T1952" s="25"/>
    </row>
    <row r="1953" ht="22.5" customHeight="1">
      <c r="T1953" s="25"/>
    </row>
    <row r="1954" ht="22.5" customHeight="1">
      <c r="T1954" s="25"/>
    </row>
    <row r="1955" ht="22.5" customHeight="1">
      <c r="T1955" s="25"/>
    </row>
    <row r="1956" ht="22.5" customHeight="1">
      <c r="T1956" s="25"/>
    </row>
    <row r="1957" ht="22.5" customHeight="1">
      <c r="T1957" s="25"/>
    </row>
    <row r="1958" ht="22.5" customHeight="1">
      <c r="T1958" s="25"/>
    </row>
    <row r="1959" ht="22.5" customHeight="1">
      <c r="T1959" s="25"/>
    </row>
    <row r="1960" ht="22.5" customHeight="1">
      <c r="T1960" s="25"/>
    </row>
    <row r="1961" ht="22.5" customHeight="1">
      <c r="T1961" s="25"/>
    </row>
    <row r="1962" ht="22.5" customHeight="1">
      <c r="T1962" s="25"/>
    </row>
    <row r="1963" ht="22.5" customHeight="1">
      <c r="T1963" s="25"/>
    </row>
    <row r="1964" ht="22.5" customHeight="1">
      <c r="T1964" s="25"/>
    </row>
    <row r="1965" ht="22.5" customHeight="1">
      <c r="T1965" s="25"/>
    </row>
    <row r="1966" ht="22.5" customHeight="1">
      <c r="T1966" s="25"/>
    </row>
    <row r="1967" ht="22.5" customHeight="1">
      <c r="T1967" s="25"/>
    </row>
    <row r="1968" ht="22.5" customHeight="1">
      <c r="T1968" s="25"/>
    </row>
    <row r="1969" ht="22.5" customHeight="1">
      <c r="T1969" s="25"/>
    </row>
    <row r="1970" ht="22.5" customHeight="1">
      <c r="T1970" s="25"/>
    </row>
    <row r="1971" ht="22.5" customHeight="1">
      <c r="T1971" s="25"/>
    </row>
    <row r="1972" ht="22.5" customHeight="1">
      <c r="T1972" s="25"/>
    </row>
    <row r="1973" ht="22.5" customHeight="1">
      <c r="T1973" s="25"/>
    </row>
    <row r="1974" ht="22.5" customHeight="1">
      <c r="T1974" s="25"/>
    </row>
    <row r="1975" ht="22.5" customHeight="1">
      <c r="T1975" s="25"/>
    </row>
    <row r="1976" ht="22.5" customHeight="1">
      <c r="T1976" s="25"/>
    </row>
    <row r="1977" ht="22.5" customHeight="1">
      <c r="T1977" s="25"/>
    </row>
    <row r="1978" ht="22.5" customHeight="1">
      <c r="T1978" s="25"/>
    </row>
    <row r="1979" ht="22.5" customHeight="1">
      <c r="T1979" s="25"/>
    </row>
    <row r="1980" ht="22.5" customHeight="1">
      <c r="T1980" s="25"/>
    </row>
    <row r="1981" ht="22.5" customHeight="1">
      <c r="T1981" s="25"/>
    </row>
    <row r="1982" ht="22.5" customHeight="1">
      <c r="T1982" s="25"/>
    </row>
    <row r="1983" ht="22.5" customHeight="1">
      <c r="T1983" s="25"/>
    </row>
    <row r="1984" ht="22.5" customHeight="1">
      <c r="T1984" s="25"/>
    </row>
    <row r="1985" ht="22.5" customHeight="1">
      <c r="T1985" s="25"/>
    </row>
    <row r="1986" ht="22.5" customHeight="1">
      <c r="T1986" s="25"/>
    </row>
    <row r="1987" ht="22.5" customHeight="1">
      <c r="T1987" s="25"/>
    </row>
    <row r="1988" ht="22.5" customHeight="1">
      <c r="T1988" s="25"/>
    </row>
    <row r="1989" ht="22.5" customHeight="1">
      <c r="T1989" s="25"/>
    </row>
    <row r="1990" ht="22.5" customHeight="1">
      <c r="T1990" s="25"/>
    </row>
    <row r="1991" ht="22.5" customHeight="1">
      <c r="T1991" s="25"/>
    </row>
    <row r="1992" ht="22.5" customHeight="1">
      <c r="T1992" s="25"/>
    </row>
    <row r="1993" ht="22.5" customHeight="1">
      <c r="T1993" s="25"/>
    </row>
    <row r="1994" ht="22.5" customHeight="1">
      <c r="T1994" s="25"/>
    </row>
    <row r="1995" ht="22.5" customHeight="1">
      <c r="T1995" s="25"/>
    </row>
    <row r="1996" ht="22.5" customHeight="1">
      <c r="T1996" s="25"/>
    </row>
    <row r="1997" ht="22.5" customHeight="1">
      <c r="T1997" s="25"/>
    </row>
    <row r="1998" ht="22.5" customHeight="1">
      <c r="T1998" s="25"/>
    </row>
    <row r="1999" ht="22.5" customHeight="1">
      <c r="T1999" s="25"/>
    </row>
    <row r="2000" ht="22.5" customHeight="1">
      <c r="T2000" s="25"/>
    </row>
    <row r="2001" ht="22.5" customHeight="1">
      <c r="T2001" s="25"/>
    </row>
    <row r="2002" ht="22.5" customHeight="1">
      <c r="T2002" s="25"/>
    </row>
    <row r="2003" ht="22.5" customHeight="1">
      <c r="T2003" s="25"/>
    </row>
    <row r="2004" ht="22.5" customHeight="1">
      <c r="T2004" s="25"/>
    </row>
    <row r="2005" ht="22.5" customHeight="1">
      <c r="T2005" s="25"/>
    </row>
    <row r="2006" ht="22.5" customHeight="1">
      <c r="T2006" s="25"/>
    </row>
    <row r="2007" ht="22.5" customHeight="1">
      <c r="T2007" s="25"/>
    </row>
    <row r="2008" ht="22.5" customHeight="1">
      <c r="T2008" s="25"/>
    </row>
    <row r="2009" ht="22.5" customHeight="1">
      <c r="T2009" s="25"/>
    </row>
    <row r="2010" ht="22.5" customHeight="1">
      <c r="T2010" s="25"/>
    </row>
    <row r="2011" ht="22.5" customHeight="1">
      <c r="T2011" s="25"/>
    </row>
    <row r="2012" ht="22.5" customHeight="1">
      <c r="T2012" s="25"/>
    </row>
    <row r="2013" ht="22.5" customHeight="1">
      <c r="T2013" s="25"/>
    </row>
    <row r="2014" ht="22.5" customHeight="1">
      <c r="T2014" s="25"/>
    </row>
    <row r="2015" ht="22.5" customHeight="1">
      <c r="T2015" s="25"/>
    </row>
    <row r="2016" ht="22.5" customHeight="1">
      <c r="T2016" s="25"/>
    </row>
    <row r="2017" ht="22.5" customHeight="1">
      <c r="T2017" s="25"/>
    </row>
    <row r="2018" ht="22.5" customHeight="1">
      <c r="T2018" s="25"/>
    </row>
    <row r="2019" ht="22.5" customHeight="1">
      <c r="T2019" s="25"/>
    </row>
    <row r="2020" ht="22.5" customHeight="1">
      <c r="T2020" s="25"/>
    </row>
    <row r="2021" ht="22.5" customHeight="1">
      <c r="T2021" s="25"/>
    </row>
    <row r="2022" ht="22.5" customHeight="1">
      <c r="T2022" s="25"/>
    </row>
    <row r="2023" ht="22.5" customHeight="1">
      <c r="T2023" s="25"/>
    </row>
    <row r="2024" ht="22.5" customHeight="1">
      <c r="T2024" s="25"/>
    </row>
    <row r="2025" ht="22.5" customHeight="1">
      <c r="T2025" s="25"/>
    </row>
    <row r="2026" ht="22.5" customHeight="1">
      <c r="T2026" s="25"/>
    </row>
    <row r="2027" ht="22.5" customHeight="1">
      <c r="T2027" s="25"/>
    </row>
    <row r="2028" ht="22.5" customHeight="1">
      <c r="T2028" s="25"/>
    </row>
    <row r="2029" ht="22.5" customHeight="1">
      <c r="T2029" s="25"/>
    </row>
    <row r="2030" ht="22.5" customHeight="1">
      <c r="T2030" s="25"/>
    </row>
    <row r="2031" ht="22.5" customHeight="1">
      <c r="T2031" s="25"/>
    </row>
    <row r="2032" ht="22.5" customHeight="1">
      <c r="T2032" s="25"/>
    </row>
    <row r="2033" ht="22.5" customHeight="1">
      <c r="T2033" s="25"/>
    </row>
    <row r="2034" ht="22.5" customHeight="1">
      <c r="T2034" s="25"/>
    </row>
    <row r="2035" ht="22.5" customHeight="1">
      <c r="T2035" s="25"/>
    </row>
    <row r="2036" ht="22.5" customHeight="1">
      <c r="T2036" s="25"/>
    </row>
    <row r="2037" ht="22.5" customHeight="1">
      <c r="T2037" s="25"/>
    </row>
    <row r="2038" ht="22.5" customHeight="1">
      <c r="T2038" s="25"/>
    </row>
    <row r="2039" ht="22.5" customHeight="1">
      <c r="T2039" s="25"/>
    </row>
    <row r="2040" ht="22.5" customHeight="1">
      <c r="T2040" s="25"/>
    </row>
    <row r="2041" ht="22.5" customHeight="1">
      <c r="T2041" s="25"/>
    </row>
    <row r="2042" ht="22.5" customHeight="1">
      <c r="T2042" s="25"/>
    </row>
    <row r="2043" ht="22.5" customHeight="1">
      <c r="T2043" s="25"/>
    </row>
    <row r="2044" ht="22.5" customHeight="1">
      <c r="T2044" s="25"/>
    </row>
    <row r="2045" ht="22.5" customHeight="1">
      <c r="T2045" s="25"/>
    </row>
    <row r="2046" ht="22.5" customHeight="1">
      <c r="T2046" s="25"/>
    </row>
    <row r="2047" ht="22.5" customHeight="1">
      <c r="T2047" s="25"/>
    </row>
    <row r="2048" ht="22.5" customHeight="1">
      <c r="T2048" s="25"/>
    </row>
    <row r="2049" ht="22.5" customHeight="1">
      <c r="T2049" s="25"/>
    </row>
    <row r="2050" ht="22.5" customHeight="1">
      <c r="T2050" s="25"/>
    </row>
    <row r="2051" ht="22.5" customHeight="1">
      <c r="T2051" s="25"/>
    </row>
    <row r="2052" ht="22.5" customHeight="1">
      <c r="T2052" s="25"/>
    </row>
    <row r="2053" ht="22.5" customHeight="1">
      <c r="T2053" s="25"/>
    </row>
    <row r="2054" ht="22.5" customHeight="1">
      <c r="T2054" s="25"/>
    </row>
    <row r="2055" ht="22.5" customHeight="1">
      <c r="T2055" s="25"/>
    </row>
    <row r="2056" ht="22.5" customHeight="1">
      <c r="T2056" s="25"/>
    </row>
    <row r="2057" ht="22.5" customHeight="1">
      <c r="T2057" s="25"/>
    </row>
    <row r="2058" ht="22.5" customHeight="1">
      <c r="T2058" s="25"/>
    </row>
    <row r="2059" ht="22.5" customHeight="1">
      <c r="T2059" s="25"/>
    </row>
    <row r="2060" ht="22.5" customHeight="1">
      <c r="T2060" s="25"/>
    </row>
    <row r="2061" ht="22.5" customHeight="1">
      <c r="T2061" s="25"/>
    </row>
    <row r="2062" ht="22.5" customHeight="1">
      <c r="T2062" s="25"/>
    </row>
    <row r="2063" ht="22.5" customHeight="1">
      <c r="T2063" s="25"/>
    </row>
    <row r="2064" ht="22.5" customHeight="1">
      <c r="T2064" s="25"/>
    </row>
    <row r="2065" ht="22.5" customHeight="1">
      <c r="T2065" s="25"/>
    </row>
    <row r="2066" ht="22.5" customHeight="1">
      <c r="T2066" s="25"/>
    </row>
    <row r="2067" ht="22.5" customHeight="1">
      <c r="T2067" s="25"/>
    </row>
    <row r="2068" ht="22.5" customHeight="1">
      <c r="T2068" s="25"/>
    </row>
    <row r="2069" ht="22.5" customHeight="1">
      <c r="T2069" s="25"/>
    </row>
    <row r="2070" ht="22.5" customHeight="1">
      <c r="T2070" s="25"/>
    </row>
    <row r="2071" ht="22.5" customHeight="1">
      <c r="T2071" s="25"/>
    </row>
    <row r="2072" ht="22.5" customHeight="1">
      <c r="T2072" s="25"/>
    </row>
    <row r="2073" ht="22.5" customHeight="1">
      <c r="T2073" s="25"/>
    </row>
    <row r="2074" ht="22.5" customHeight="1">
      <c r="T2074" s="25"/>
    </row>
    <row r="2075" ht="22.5" customHeight="1">
      <c r="T2075" s="25"/>
    </row>
    <row r="2076" ht="22.5" customHeight="1">
      <c r="T2076" s="25"/>
    </row>
    <row r="2077" ht="22.5" customHeight="1">
      <c r="T2077" s="25"/>
    </row>
    <row r="2078" ht="22.5" customHeight="1">
      <c r="T2078" s="25"/>
    </row>
    <row r="2079" ht="22.5" customHeight="1">
      <c r="T2079" s="25"/>
    </row>
    <row r="2080" ht="22.5" customHeight="1">
      <c r="T2080" s="25"/>
    </row>
    <row r="2081" ht="22.5" customHeight="1">
      <c r="T2081" s="25"/>
    </row>
    <row r="2082" ht="22.5" customHeight="1">
      <c r="T2082" s="25"/>
    </row>
    <row r="2083" ht="22.5" customHeight="1">
      <c r="T2083" s="25"/>
    </row>
    <row r="2084" ht="22.5" customHeight="1">
      <c r="T2084" s="25"/>
    </row>
    <row r="2085" ht="22.5" customHeight="1">
      <c r="T2085" s="25"/>
    </row>
    <row r="2086" ht="22.5" customHeight="1">
      <c r="T2086" s="25"/>
    </row>
    <row r="2087" ht="22.5" customHeight="1">
      <c r="T2087" s="25"/>
    </row>
    <row r="2088" ht="22.5" customHeight="1">
      <c r="T2088" s="25"/>
    </row>
    <row r="2089" ht="22.5" customHeight="1">
      <c r="T2089" s="25"/>
    </row>
    <row r="2090" ht="22.5" customHeight="1">
      <c r="T2090" s="25"/>
    </row>
    <row r="2091" ht="22.5" customHeight="1">
      <c r="T2091" s="25"/>
    </row>
    <row r="2092" ht="22.5" customHeight="1">
      <c r="T2092" s="25"/>
    </row>
    <row r="2093" ht="22.5" customHeight="1">
      <c r="T2093" s="25"/>
    </row>
    <row r="2094" ht="22.5" customHeight="1">
      <c r="T2094" s="25"/>
    </row>
    <row r="2095" ht="22.5" customHeight="1">
      <c r="T2095" s="25"/>
    </row>
    <row r="2096" ht="22.5" customHeight="1">
      <c r="T2096" s="25"/>
    </row>
    <row r="2097" ht="22.5" customHeight="1">
      <c r="T2097" s="25"/>
    </row>
    <row r="2098" ht="22.5" customHeight="1">
      <c r="T2098" s="25"/>
    </row>
    <row r="2099" ht="22.5" customHeight="1">
      <c r="T2099" s="25"/>
    </row>
    <row r="2100" ht="22.5" customHeight="1">
      <c r="T2100" s="25"/>
    </row>
    <row r="2101" ht="22.5" customHeight="1">
      <c r="T2101" s="25"/>
    </row>
    <row r="2102" ht="22.5" customHeight="1">
      <c r="T2102" s="25"/>
    </row>
    <row r="2103" ht="22.5" customHeight="1">
      <c r="T2103" s="25"/>
    </row>
    <row r="2104" ht="22.5" customHeight="1">
      <c r="T2104" s="25"/>
    </row>
    <row r="2105" ht="22.5" customHeight="1">
      <c r="T2105" s="25"/>
    </row>
    <row r="2106" ht="22.5" customHeight="1">
      <c r="T2106" s="25"/>
    </row>
    <row r="2107" ht="22.5" customHeight="1">
      <c r="T2107" s="25"/>
    </row>
    <row r="2108" ht="22.5" customHeight="1">
      <c r="T2108" s="25"/>
    </row>
    <row r="2109" ht="22.5" customHeight="1">
      <c r="T2109" s="25"/>
    </row>
    <row r="2110" ht="22.5" customHeight="1">
      <c r="T2110" s="25"/>
    </row>
    <row r="2111" ht="22.5" customHeight="1">
      <c r="T2111" s="25"/>
    </row>
    <row r="2112" ht="22.5" customHeight="1">
      <c r="T2112" s="25"/>
    </row>
    <row r="2113" ht="22.5" customHeight="1">
      <c r="T2113" s="25"/>
    </row>
    <row r="2114" ht="22.5" customHeight="1">
      <c r="T2114" s="25"/>
    </row>
    <row r="2115" ht="22.5" customHeight="1">
      <c r="T2115" s="25"/>
    </row>
    <row r="2116" ht="22.5" customHeight="1">
      <c r="T2116" s="25"/>
    </row>
    <row r="2117" ht="22.5" customHeight="1">
      <c r="T2117" s="25"/>
    </row>
    <row r="2118" ht="22.5" customHeight="1">
      <c r="T2118" s="25"/>
    </row>
    <row r="2119" ht="22.5" customHeight="1">
      <c r="T2119" s="25"/>
    </row>
    <row r="2120" ht="22.5" customHeight="1">
      <c r="T2120" s="25"/>
    </row>
    <row r="2121" ht="22.5" customHeight="1">
      <c r="T2121" s="25"/>
    </row>
    <row r="2122" ht="22.5" customHeight="1">
      <c r="T2122" s="25"/>
    </row>
    <row r="2123" ht="22.5" customHeight="1">
      <c r="T2123" s="25"/>
    </row>
    <row r="2124" ht="22.5" customHeight="1">
      <c r="T2124" s="25"/>
    </row>
    <row r="2125" ht="22.5" customHeight="1">
      <c r="T2125" s="25"/>
    </row>
    <row r="2126" ht="22.5" customHeight="1">
      <c r="T2126" s="25"/>
    </row>
    <row r="2127" ht="22.5" customHeight="1">
      <c r="T2127" s="25"/>
    </row>
    <row r="2128" ht="22.5" customHeight="1">
      <c r="T2128" s="25"/>
    </row>
    <row r="2129" ht="22.5" customHeight="1">
      <c r="T2129" s="25"/>
    </row>
    <row r="2130" ht="22.5" customHeight="1">
      <c r="T2130" s="25"/>
    </row>
    <row r="2131" ht="22.5" customHeight="1">
      <c r="T2131" s="25"/>
    </row>
    <row r="2132" ht="22.5" customHeight="1">
      <c r="T2132" s="25"/>
    </row>
    <row r="2133" ht="22.5" customHeight="1">
      <c r="T2133" s="25"/>
    </row>
    <row r="2134" ht="22.5" customHeight="1">
      <c r="T2134" s="25"/>
    </row>
    <row r="2135" ht="22.5" customHeight="1">
      <c r="T2135" s="25"/>
    </row>
    <row r="2136" ht="22.5" customHeight="1">
      <c r="T2136" s="25"/>
    </row>
    <row r="2137" ht="22.5" customHeight="1">
      <c r="T2137" s="25"/>
    </row>
    <row r="2138" ht="22.5" customHeight="1">
      <c r="T2138" s="25"/>
    </row>
    <row r="2139" ht="22.5" customHeight="1">
      <c r="T2139" s="25"/>
    </row>
    <row r="2140" ht="22.5" customHeight="1">
      <c r="T2140" s="25"/>
    </row>
    <row r="2141" ht="22.5" customHeight="1">
      <c r="T2141" s="25"/>
    </row>
    <row r="2142" ht="22.5" customHeight="1">
      <c r="T2142" s="25"/>
    </row>
    <row r="2143" ht="22.5" customHeight="1">
      <c r="T2143" s="25"/>
    </row>
    <row r="2144" ht="22.5" customHeight="1">
      <c r="T2144" s="25"/>
    </row>
    <row r="2145" ht="22.5" customHeight="1">
      <c r="T2145" s="25"/>
    </row>
    <row r="2146" ht="22.5" customHeight="1">
      <c r="T2146" s="25"/>
    </row>
    <row r="2147" ht="22.5" customHeight="1">
      <c r="T2147" s="25"/>
    </row>
    <row r="2148" ht="22.5" customHeight="1">
      <c r="T2148" s="25"/>
    </row>
    <row r="2149" ht="22.5" customHeight="1">
      <c r="T2149" s="25"/>
    </row>
    <row r="2150" ht="22.5" customHeight="1">
      <c r="T2150" s="25"/>
    </row>
    <row r="2151" ht="22.5" customHeight="1">
      <c r="T2151" s="25"/>
    </row>
    <row r="2152" ht="22.5" customHeight="1">
      <c r="T2152" s="25"/>
    </row>
    <row r="2153" ht="22.5" customHeight="1">
      <c r="T2153" s="25"/>
    </row>
    <row r="2154" ht="22.5" customHeight="1">
      <c r="T2154" s="25"/>
    </row>
    <row r="2155" ht="22.5" customHeight="1">
      <c r="T2155" s="25"/>
    </row>
    <row r="2156" ht="22.5" customHeight="1">
      <c r="T2156" s="25"/>
    </row>
    <row r="2157" ht="22.5" customHeight="1">
      <c r="T2157" s="25"/>
    </row>
    <row r="2158" ht="22.5" customHeight="1">
      <c r="T2158" s="25"/>
    </row>
    <row r="2159" ht="22.5" customHeight="1">
      <c r="T2159" s="25"/>
    </row>
    <row r="2160" ht="22.5" customHeight="1">
      <c r="T2160" s="25"/>
    </row>
    <row r="2161" ht="22.5" customHeight="1">
      <c r="T2161" s="25"/>
    </row>
    <row r="2162" ht="22.5" customHeight="1">
      <c r="T2162" s="25"/>
    </row>
    <row r="2163" ht="22.5" customHeight="1">
      <c r="T2163" s="25"/>
    </row>
    <row r="2164" ht="22.5" customHeight="1">
      <c r="T2164" s="25"/>
    </row>
    <row r="2165" ht="22.5" customHeight="1">
      <c r="T2165" s="25"/>
    </row>
    <row r="2166" ht="22.5" customHeight="1">
      <c r="T2166" s="25"/>
    </row>
    <row r="2167" ht="22.5" customHeight="1">
      <c r="T2167" s="25"/>
    </row>
    <row r="2168" ht="22.5" customHeight="1">
      <c r="T2168" s="25"/>
    </row>
    <row r="2169" ht="22.5" customHeight="1">
      <c r="T2169" s="25"/>
    </row>
    <row r="2170" ht="22.5" customHeight="1">
      <c r="T2170" s="25"/>
    </row>
    <row r="2171" ht="22.5" customHeight="1">
      <c r="T2171" s="25"/>
    </row>
    <row r="2172" ht="22.5" customHeight="1">
      <c r="T2172" s="25"/>
    </row>
    <row r="2173" ht="22.5" customHeight="1">
      <c r="T2173" s="25"/>
    </row>
    <row r="2174" ht="22.5" customHeight="1">
      <c r="T2174" s="25"/>
    </row>
    <row r="2175" ht="22.5" customHeight="1">
      <c r="T2175" s="25"/>
    </row>
    <row r="2176" ht="22.5" customHeight="1">
      <c r="T2176" s="25"/>
    </row>
    <row r="2177" ht="22.5" customHeight="1">
      <c r="T2177" s="25"/>
    </row>
    <row r="2178" ht="22.5" customHeight="1">
      <c r="T2178" s="25"/>
    </row>
    <row r="2179" ht="22.5" customHeight="1">
      <c r="T2179" s="25"/>
    </row>
    <row r="2180" ht="22.5" customHeight="1">
      <c r="T2180" s="25"/>
    </row>
    <row r="2181" ht="22.5" customHeight="1">
      <c r="T2181" s="25"/>
    </row>
    <row r="2182" ht="22.5" customHeight="1">
      <c r="T2182" s="25"/>
    </row>
    <row r="2183" ht="22.5" customHeight="1">
      <c r="T2183" s="25"/>
    </row>
    <row r="2184" ht="22.5" customHeight="1">
      <c r="T2184" s="25"/>
    </row>
    <row r="2185" ht="22.5" customHeight="1">
      <c r="T2185" s="25"/>
    </row>
    <row r="2186" ht="22.5" customHeight="1">
      <c r="T2186" s="25"/>
    </row>
    <row r="2187" ht="22.5" customHeight="1">
      <c r="T2187" s="25"/>
    </row>
    <row r="2188" ht="22.5" customHeight="1">
      <c r="T2188" s="25"/>
    </row>
    <row r="2189" ht="22.5" customHeight="1">
      <c r="T2189" s="25"/>
    </row>
    <row r="2190" ht="22.5" customHeight="1">
      <c r="T2190" s="25"/>
    </row>
    <row r="2191" ht="22.5" customHeight="1">
      <c r="T2191" s="25"/>
    </row>
    <row r="2192" ht="22.5" customHeight="1">
      <c r="T2192" s="25"/>
    </row>
    <row r="2193" ht="22.5" customHeight="1">
      <c r="T2193" s="25"/>
    </row>
    <row r="2194" ht="22.5" customHeight="1">
      <c r="T2194" s="25"/>
    </row>
    <row r="2195" ht="22.5" customHeight="1">
      <c r="T2195" s="25"/>
    </row>
    <row r="2196" ht="22.5" customHeight="1">
      <c r="T2196" s="25"/>
    </row>
    <row r="2197" ht="22.5" customHeight="1">
      <c r="T2197" s="25"/>
    </row>
    <row r="2198" ht="22.5" customHeight="1">
      <c r="T2198" s="25"/>
    </row>
    <row r="2199" ht="22.5" customHeight="1">
      <c r="T2199" s="25"/>
    </row>
    <row r="2200" ht="22.5" customHeight="1">
      <c r="T2200" s="25"/>
    </row>
    <row r="2201" ht="22.5" customHeight="1">
      <c r="T2201" s="25"/>
    </row>
    <row r="2202" ht="22.5" customHeight="1">
      <c r="T2202" s="25"/>
    </row>
    <row r="2203" ht="22.5" customHeight="1">
      <c r="T2203" s="25"/>
    </row>
    <row r="2204" ht="22.5" customHeight="1">
      <c r="T2204" s="25"/>
    </row>
    <row r="2205" ht="22.5" customHeight="1">
      <c r="T2205" s="25"/>
    </row>
    <row r="2206" ht="22.5" customHeight="1">
      <c r="T2206" s="25"/>
    </row>
    <row r="2207" ht="22.5" customHeight="1">
      <c r="T2207" s="25"/>
    </row>
    <row r="2208" ht="22.5" customHeight="1">
      <c r="T2208" s="25"/>
    </row>
    <row r="2209" ht="22.5" customHeight="1">
      <c r="T2209" s="25"/>
    </row>
    <row r="2210" ht="22.5" customHeight="1">
      <c r="T2210" s="25"/>
    </row>
    <row r="2211" ht="22.5" customHeight="1">
      <c r="T2211" s="25"/>
    </row>
    <row r="2212" ht="22.5" customHeight="1">
      <c r="T2212" s="25"/>
    </row>
    <row r="2213" ht="22.5" customHeight="1">
      <c r="T2213" s="25"/>
    </row>
    <row r="2214" ht="22.5" customHeight="1">
      <c r="T2214" s="25"/>
    </row>
    <row r="2215" ht="22.5" customHeight="1">
      <c r="T2215" s="25"/>
    </row>
    <row r="2216" ht="22.5" customHeight="1">
      <c r="T2216" s="25"/>
    </row>
    <row r="2217" ht="22.5" customHeight="1">
      <c r="T2217" s="25"/>
    </row>
    <row r="2218" ht="22.5" customHeight="1">
      <c r="T2218" s="25"/>
    </row>
    <row r="2219" ht="22.5" customHeight="1">
      <c r="T2219" s="25"/>
    </row>
    <row r="2220" ht="22.5" customHeight="1">
      <c r="T2220" s="25"/>
    </row>
    <row r="2221" ht="22.5" customHeight="1">
      <c r="T2221" s="25"/>
    </row>
    <row r="2222" ht="22.5" customHeight="1">
      <c r="T2222" s="25"/>
    </row>
    <row r="2223" ht="22.5" customHeight="1">
      <c r="T2223" s="25"/>
    </row>
    <row r="2224" ht="22.5" customHeight="1">
      <c r="T2224" s="25"/>
    </row>
    <row r="2225" ht="22.5" customHeight="1">
      <c r="T2225" s="25"/>
    </row>
    <row r="2226" ht="22.5" customHeight="1">
      <c r="T2226" s="25"/>
    </row>
    <row r="2227" ht="22.5" customHeight="1">
      <c r="T2227" s="25"/>
    </row>
    <row r="2228" ht="22.5" customHeight="1">
      <c r="T2228" s="25"/>
    </row>
    <row r="2229" ht="22.5" customHeight="1">
      <c r="T2229" s="25"/>
    </row>
    <row r="2230" ht="22.5" customHeight="1">
      <c r="T2230" s="25"/>
    </row>
    <row r="2231" ht="22.5" customHeight="1">
      <c r="T2231" s="25"/>
    </row>
    <row r="2232" ht="22.5" customHeight="1">
      <c r="T2232" s="25"/>
    </row>
    <row r="2233" ht="22.5" customHeight="1">
      <c r="T2233" s="25"/>
    </row>
    <row r="2234" ht="22.5" customHeight="1">
      <c r="T2234" s="25"/>
    </row>
    <row r="2235" ht="22.5" customHeight="1">
      <c r="T2235" s="25"/>
    </row>
    <row r="2236" ht="22.5" customHeight="1">
      <c r="T2236" s="25"/>
    </row>
    <row r="2237" ht="22.5" customHeight="1">
      <c r="T2237" s="25"/>
    </row>
    <row r="2238" ht="22.5" customHeight="1">
      <c r="T2238" s="25"/>
    </row>
    <row r="2239" ht="22.5" customHeight="1">
      <c r="T2239" s="25"/>
    </row>
    <row r="2240" ht="22.5" customHeight="1">
      <c r="T2240" s="25"/>
    </row>
    <row r="2241" ht="22.5" customHeight="1">
      <c r="T2241" s="25"/>
    </row>
    <row r="2242" ht="22.5" customHeight="1">
      <c r="T2242" s="25"/>
    </row>
    <row r="2243" ht="22.5" customHeight="1">
      <c r="T2243" s="25"/>
    </row>
    <row r="2244" ht="22.5" customHeight="1">
      <c r="T2244" s="25"/>
    </row>
    <row r="2245" ht="22.5" customHeight="1">
      <c r="T2245" s="25"/>
    </row>
    <row r="2246" ht="22.5" customHeight="1">
      <c r="T2246" s="25"/>
    </row>
    <row r="2247" ht="22.5" customHeight="1">
      <c r="T2247" s="25"/>
    </row>
    <row r="2248" ht="22.5" customHeight="1">
      <c r="T2248" s="25"/>
    </row>
    <row r="2249" ht="22.5" customHeight="1">
      <c r="T2249" s="25"/>
    </row>
    <row r="2250" ht="22.5" customHeight="1">
      <c r="T2250" s="25"/>
    </row>
    <row r="2251" ht="22.5" customHeight="1">
      <c r="T2251" s="25"/>
    </row>
    <row r="2252" ht="22.5" customHeight="1">
      <c r="T2252" s="25"/>
    </row>
    <row r="2253" ht="22.5" customHeight="1">
      <c r="T2253" s="25"/>
    </row>
    <row r="2254" ht="22.5" customHeight="1">
      <c r="T2254" s="25"/>
    </row>
    <row r="2255" ht="22.5" customHeight="1">
      <c r="T2255" s="25"/>
    </row>
    <row r="2256" ht="22.5" customHeight="1">
      <c r="T2256" s="25"/>
    </row>
    <row r="2257" ht="22.5" customHeight="1">
      <c r="T2257" s="25"/>
    </row>
    <row r="2258" ht="22.5" customHeight="1">
      <c r="T2258" s="25"/>
    </row>
    <row r="2259" ht="22.5" customHeight="1">
      <c r="T2259" s="25"/>
    </row>
    <row r="2260" ht="22.5" customHeight="1">
      <c r="T2260" s="25"/>
    </row>
    <row r="2261" ht="22.5" customHeight="1">
      <c r="T2261" s="25"/>
    </row>
    <row r="2262" ht="22.5" customHeight="1">
      <c r="T2262" s="25"/>
    </row>
    <row r="2263" ht="22.5" customHeight="1">
      <c r="T2263" s="25"/>
    </row>
    <row r="2264" ht="22.5" customHeight="1">
      <c r="T2264" s="25"/>
    </row>
    <row r="2265" ht="22.5" customHeight="1">
      <c r="T2265" s="25"/>
    </row>
    <row r="2266" ht="22.5" customHeight="1">
      <c r="T2266" s="25"/>
    </row>
    <row r="2267" ht="22.5" customHeight="1">
      <c r="T2267" s="25"/>
    </row>
    <row r="2268" ht="22.5" customHeight="1">
      <c r="T2268" s="25"/>
    </row>
    <row r="2269" ht="22.5" customHeight="1">
      <c r="T2269" s="25"/>
    </row>
    <row r="2270" ht="22.5" customHeight="1">
      <c r="T2270" s="25"/>
    </row>
    <row r="2271" ht="22.5" customHeight="1">
      <c r="T2271" s="25"/>
    </row>
    <row r="2272" ht="22.5" customHeight="1">
      <c r="T2272" s="25"/>
    </row>
    <row r="2273" ht="22.5" customHeight="1">
      <c r="T2273" s="25"/>
    </row>
    <row r="2274" ht="22.5" customHeight="1">
      <c r="T2274" s="25"/>
    </row>
    <row r="2275" ht="22.5" customHeight="1">
      <c r="T2275" s="25"/>
    </row>
    <row r="2276" ht="22.5" customHeight="1">
      <c r="T2276" s="25"/>
    </row>
    <row r="2277" ht="22.5" customHeight="1">
      <c r="T2277" s="25"/>
    </row>
    <row r="2278" ht="22.5" customHeight="1">
      <c r="T2278" s="25"/>
    </row>
    <row r="2279" ht="22.5" customHeight="1">
      <c r="T2279" s="25"/>
    </row>
    <row r="2280" ht="22.5" customHeight="1">
      <c r="T2280" s="25"/>
    </row>
    <row r="2281" ht="22.5" customHeight="1">
      <c r="T2281" s="25"/>
    </row>
    <row r="2282" ht="22.5" customHeight="1">
      <c r="T2282" s="25"/>
    </row>
    <row r="2283" ht="22.5" customHeight="1">
      <c r="T2283" s="25"/>
    </row>
    <row r="2284" ht="22.5" customHeight="1">
      <c r="T2284" s="25"/>
    </row>
    <row r="2285" ht="22.5" customHeight="1">
      <c r="T2285" s="25"/>
    </row>
    <row r="2286" ht="22.5" customHeight="1">
      <c r="T2286" s="25"/>
    </row>
    <row r="2287" ht="22.5" customHeight="1">
      <c r="T2287" s="25"/>
    </row>
    <row r="2288" ht="22.5" customHeight="1">
      <c r="T2288" s="25"/>
    </row>
    <row r="2289" ht="22.5" customHeight="1">
      <c r="T2289" s="25"/>
    </row>
    <row r="2290" ht="22.5" customHeight="1">
      <c r="T2290" s="25"/>
    </row>
    <row r="2291" ht="22.5" customHeight="1">
      <c r="T2291" s="25"/>
    </row>
    <row r="2292" ht="22.5" customHeight="1">
      <c r="T2292" s="25"/>
    </row>
    <row r="2293" ht="22.5" customHeight="1">
      <c r="T2293" s="25"/>
    </row>
    <row r="2294" ht="22.5" customHeight="1">
      <c r="T2294" s="25"/>
    </row>
    <row r="2295" ht="22.5" customHeight="1">
      <c r="T2295" s="25"/>
    </row>
    <row r="2296" ht="22.5" customHeight="1">
      <c r="T2296" s="25"/>
    </row>
    <row r="2297" ht="22.5" customHeight="1">
      <c r="T2297" s="25"/>
    </row>
    <row r="2298" ht="22.5" customHeight="1">
      <c r="T2298" s="25"/>
    </row>
    <row r="2299" ht="22.5" customHeight="1">
      <c r="T2299" s="25"/>
    </row>
    <row r="2300" ht="22.5" customHeight="1">
      <c r="T2300" s="25"/>
    </row>
    <row r="2301" ht="22.5" customHeight="1">
      <c r="T2301" s="25"/>
    </row>
    <row r="2302" ht="22.5" customHeight="1">
      <c r="T2302" s="25"/>
    </row>
    <row r="2303" ht="22.5" customHeight="1">
      <c r="T2303" s="25"/>
    </row>
    <row r="2304" ht="22.5" customHeight="1">
      <c r="T2304" s="25"/>
    </row>
    <row r="2305" ht="22.5" customHeight="1">
      <c r="T2305" s="25"/>
    </row>
    <row r="2306" ht="22.5" customHeight="1">
      <c r="T2306" s="25"/>
    </row>
    <row r="2307" ht="22.5" customHeight="1">
      <c r="T2307" s="25"/>
    </row>
    <row r="2308" ht="22.5" customHeight="1">
      <c r="T2308" s="25"/>
    </row>
    <row r="2309" ht="22.5" customHeight="1">
      <c r="T2309" s="25"/>
    </row>
    <row r="2310" ht="22.5" customHeight="1">
      <c r="T2310" s="25"/>
    </row>
    <row r="2311" ht="22.5" customHeight="1">
      <c r="T2311" s="25"/>
    </row>
    <row r="2312" ht="22.5" customHeight="1">
      <c r="T2312" s="25"/>
    </row>
    <row r="2313" ht="22.5" customHeight="1">
      <c r="T2313" s="25"/>
    </row>
    <row r="2314" ht="22.5" customHeight="1">
      <c r="T2314" s="25"/>
    </row>
    <row r="2315" ht="22.5" customHeight="1">
      <c r="T2315" s="25"/>
    </row>
    <row r="2316" ht="22.5" customHeight="1">
      <c r="T2316" s="25"/>
    </row>
    <row r="2317" ht="22.5" customHeight="1">
      <c r="T2317" s="25"/>
    </row>
    <row r="2318" ht="22.5" customHeight="1">
      <c r="T2318" s="25"/>
    </row>
    <row r="2319" ht="22.5" customHeight="1">
      <c r="T2319" s="25"/>
    </row>
    <row r="2320" ht="22.5" customHeight="1">
      <c r="T2320" s="25"/>
    </row>
    <row r="2321" ht="22.5" customHeight="1">
      <c r="T2321" s="25"/>
    </row>
    <row r="2322" ht="22.5" customHeight="1">
      <c r="T2322" s="25"/>
    </row>
    <row r="2323" ht="22.5" customHeight="1">
      <c r="T2323" s="25"/>
    </row>
    <row r="2324" ht="22.5" customHeight="1">
      <c r="T2324" s="25"/>
    </row>
    <row r="2325" ht="22.5" customHeight="1">
      <c r="T2325" s="25"/>
    </row>
    <row r="2326" ht="22.5" customHeight="1">
      <c r="T2326" s="25"/>
    </row>
    <row r="2327" ht="22.5" customHeight="1">
      <c r="T2327" s="25"/>
    </row>
    <row r="2328" ht="22.5" customHeight="1">
      <c r="T2328" s="25"/>
    </row>
    <row r="2329" ht="22.5" customHeight="1">
      <c r="T2329" s="25"/>
    </row>
    <row r="2330" ht="22.5" customHeight="1">
      <c r="T2330" s="25"/>
    </row>
    <row r="2331" ht="22.5" customHeight="1">
      <c r="T2331" s="25"/>
    </row>
    <row r="2332" ht="22.5" customHeight="1">
      <c r="T2332" s="25"/>
    </row>
    <row r="2333" ht="22.5" customHeight="1">
      <c r="T2333" s="25"/>
    </row>
    <row r="2334" ht="22.5" customHeight="1">
      <c r="T2334" s="25"/>
    </row>
    <row r="2335" ht="22.5" customHeight="1">
      <c r="T2335" s="25"/>
    </row>
    <row r="2336" ht="22.5" customHeight="1">
      <c r="T2336" s="25"/>
    </row>
    <row r="2337" ht="22.5" customHeight="1">
      <c r="T2337" s="25"/>
    </row>
    <row r="2338" ht="22.5" customHeight="1">
      <c r="T2338" s="25"/>
    </row>
    <row r="2339" ht="22.5" customHeight="1">
      <c r="T2339" s="25"/>
    </row>
    <row r="2340" ht="22.5" customHeight="1">
      <c r="T2340" s="25"/>
    </row>
    <row r="2341" ht="22.5" customHeight="1">
      <c r="T2341" s="25"/>
    </row>
    <row r="2342" ht="22.5" customHeight="1">
      <c r="T2342" s="25"/>
    </row>
    <row r="2343" ht="22.5" customHeight="1">
      <c r="T2343" s="25"/>
    </row>
    <row r="2344" ht="22.5" customHeight="1">
      <c r="T2344" s="25"/>
    </row>
    <row r="2345" ht="22.5" customHeight="1">
      <c r="T2345" s="25"/>
    </row>
    <row r="2346" ht="22.5" customHeight="1">
      <c r="T2346" s="25"/>
    </row>
    <row r="2347" ht="22.5" customHeight="1">
      <c r="T2347" s="25"/>
    </row>
    <row r="2348" ht="22.5" customHeight="1">
      <c r="T2348" s="25"/>
    </row>
    <row r="2349" ht="22.5" customHeight="1">
      <c r="T2349" s="25"/>
    </row>
    <row r="2350" ht="22.5" customHeight="1">
      <c r="T2350" s="25"/>
    </row>
    <row r="2351" ht="22.5" customHeight="1">
      <c r="T2351" s="25"/>
    </row>
    <row r="2352" ht="22.5" customHeight="1">
      <c r="T2352" s="25"/>
    </row>
    <row r="2353" ht="22.5" customHeight="1">
      <c r="T2353" s="25"/>
    </row>
    <row r="2354" ht="22.5" customHeight="1">
      <c r="T2354" s="25"/>
    </row>
    <row r="2355" ht="22.5" customHeight="1">
      <c r="T2355" s="25"/>
    </row>
    <row r="2356" ht="22.5" customHeight="1">
      <c r="T2356" s="25"/>
    </row>
    <row r="2357" ht="22.5" customHeight="1">
      <c r="T2357" s="25"/>
    </row>
    <row r="2358" ht="22.5" customHeight="1">
      <c r="T2358" s="25"/>
    </row>
    <row r="2359" ht="22.5" customHeight="1">
      <c r="T2359" s="25"/>
    </row>
    <row r="2360" ht="22.5" customHeight="1">
      <c r="T2360" s="25"/>
    </row>
    <row r="2361" ht="22.5" customHeight="1">
      <c r="T2361" s="25"/>
    </row>
    <row r="2362" ht="22.5" customHeight="1">
      <c r="T2362" s="25"/>
    </row>
    <row r="2363" ht="22.5" customHeight="1">
      <c r="T2363" s="25"/>
    </row>
    <row r="2364" ht="22.5" customHeight="1">
      <c r="T2364" s="25"/>
    </row>
    <row r="2365" ht="22.5" customHeight="1">
      <c r="T2365" s="25"/>
    </row>
    <row r="2366" ht="22.5" customHeight="1">
      <c r="T2366" s="25"/>
    </row>
    <row r="2367" ht="22.5" customHeight="1">
      <c r="T2367" s="25"/>
    </row>
    <row r="2368" ht="22.5" customHeight="1">
      <c r="T2368" s="25"/>
    </row>
    <row r="2369" ht="22.5" customHeight="1">
      <c r="T2369" s="25"/>
    </row>
    <row r="2370" ht="22.5" customHeight="1">
      <c r="T2370" s="25"/>
    </row>
    <row r="2371" ht="22.5" customHeight="1">
      <c r="T2371" s="25"/>
    </row>
    <row r="2372" ht="22.5" customHeight="1">
      <c r="T2372" s="25"/>
    </row>
    <row r="2373" ht="22.5" customHeight="1">
      <c r="T2373" s="25"/>
    </row>
    <row r="2374" ht="22.5" customHeight="1">
      <c r="T2374" s="25"/>
    </row>
    <row r="2375" ht="22.5" customHeight="1">
      <c r="T2375" s="25"/>
    </row>
    <row r="2376" ht="22.5" customHeight="1">
      <c r="T2376" s="25"/>
    </row>
    <row r="2377" ht="22.5" customHeight="1">
      <c r="T2377" s="25"/>
    </row>
    <row r="2378" ht="22.5" customHeight="1">
      <c r="T2378" s="25"/>
    </row>
    <row r="2379" ht="22.5" customHeight="1">
      <c r="T2379" s="25"/>
    </row>
    <row r="2380" ht="22.5" customHeight="1">
      <c r="T2380" s="25"/>
    </row>
    <row r="2381" ht="22.5" customHeight="1">
      <c r="T2381" s="25"/>
    </row>
    <row r="2382" ht="22.5" customHeight="1">
      <c r="T2382" s="25"/>
    </row>
    <row r="2383" ht="22.5" customHeight="1">
      <c r="T2383" s="25"/>
    </row>
    <row r="2384" ht="22.5" customHeight="1">
      <c r="T2384" s="25"/>
    </row>
    <row r="2385" ht="22.5" customHeight="1">
      <c r="T2385" s="25"/>
    </row>
    <row r="2386" ht="22.5" customHeight="1">
      <c r="T2386" s="25"/>
    </row>
    <row r="2387" ht="22.5" customHeight="1">
      <c r="T2387" s="25"/>
    </row>
    <row r="2388" ht="22.5" customHeight="1">
      <c r="T2388" s="25"/>
    </row>
    <row r="2389" ht="22.5" customHeight="1">
      <c r="T2389" s="25"/>
    </row>
    <row r="2390" ht="22.5" customHeight="1">
      <c r="T2390" s="25"/>
    </row>
    <row r="2391" ht="22.5" customHeight="1">
      <c r="T2391" s="25"/>
    </row>
    <row r="2392" ht="22.5" customHeight="1">
      <c r="T2392" s="25"/>
    </row>
    <row r="2393" ht="22.5" customHeight="1">
      <c r="T2393" s="25"/>
    </row>
    <row r="2394" ht="22.5" customHeight="1">
      <c r="T2394" s="25"/>
    </row>
    <row r="2395" ht="22.5" customHeight="1">
      <c r="T2395" s="25"/>
    </row>
    <row r="2396" ht="22.5" customHeight="1">
      <c r="T2396" s="25"/>
    </row>
    <row r="2397" ht="22.5" customHeight="1">
      <c r="T2397" s="25"/>
    </row>
    <row r="2398" ht="22.5" customHeight="1">
      <c r="T2398" s="25"/>
    </row>
    <row r="2399" ht="22.5" customHeight="1">
      <c r="T2399" s="25"/>
    </row>
    <row r="2400" ht="22.5" customHeight="1">
      <c r="T2400" s="25"/>
    </row>
    <row r="2401" ht="22.5" customHeight="1">
      <c r="T2401" s="25"/>
    </row>
    <row r="2402" ht="22.5" customHeight="1">
      <c r="T2402" s="25"/>
    </row>
    <row r="2403" ht="22.5" customHeight="1">
      <c r="T2403" s="25"/>
    </row>
    <row r="2404" ht="22.5" customHeight="1">
      <c r="T2404" s="25"/>
    </row>
    <row r="2405" ht="22.5" customHeight="1">
      <c r="T2405" s="25"/>
    </row>
    <row r="2406" ht="22.5" customHeight="1">
      <c r="T2406" s="25"/>
    </row>
    <row r="2407" ht="22.5" customHeight="1">
      <c r="T2407" s="25"/>
    </row>
    <row r="2408" ht="22.5" customHeight="1">
      <c r="T2408" s="25"/>
    </row>
    <row r="2409" ht="22.5" customHeight="1">
      <c r="T2409" s="25"/>
    </row>
    <row r="2410" ht="22.5" customHeight="1">
      <c r="T2410" s="25"/>
    </row>
    <row r="2411" ht="22.5" customHeight="1">
      <c r="T2411" s="25"/>
    </row>
    <row r="2412" ht="22.5" customHeight="1">
      <c r="T2412" s="25"/>
    </row>
    <row r="2413" ht="22.5" customHeight="1">
      <c r="T2413" s="25"/>
    </row>
    <row r="2414" ht="22.5" customHeight="1">
      <c r="T2414" s="25"/>
    </row>
    <row r="2415" ht="22.5" customHeight="1">
      <c r="T2415" s="25"/>
    </row>
    <row r="2416" ht="22.5" customHeight="1">
      <c r="T2416" s="25"/>
    </row>
    <row r="2417" ht="22.5" customHeight="1">
      <c r="T2417" s="25"/>
    </row>
    <row r="2418" ht="22.5" customHeight="1">
      <c r="T2418" s="25"/>
    </row>
    <row r="2419" ht="22.5" customHeight="1">
      <c r="T2419" s="25"/>
    </row>
    <row r="2420" ht="22.5" customHeight="1">
      <c r="T2420" s="25"/>
    </row>
    <row r="2421" ht="22.5" customHeight="1">
      <c r="T2421" s="25"/>
    </row>
    <row r="2422" ht="22.5" customHeight="1">
      <c r="T2422" s="25"/>
    </row>
    <row r="2423" ht="22.5" customHeight="1">
      <c r="T2423" s="25"/>
    </row>
    <row r="2424" ht="22.5" customHeight="1">
      <c r="T2424" s="25"/>
    </row>
    <row r="2425" ht="22.5" customHeight="1">
      <c r="T2425" s="25"/>
    </row>
    <row r="2426" ht="22.5" customHeight="1">
      <c r="T2426" s="25"/>
    </row>
    <row r="2427" ht="22.5" customHeight="1">
      <c r="T2427" s="25"/>
    </row>
    <row r="2428" ht="22.5" customHeight="1">
      <c r="T2428" s="25"/>
    </row>
    <row r="2429" ht="22.5" customHeight="1">
      <c r="T2429" s="25"/>
    </row>
    <row r="2430" ht="22.5" customHeight="1">
      <c r="T2430" s="25"/>
    </row>
    <row r="2431" ht="22.5" customHeight="1">
      <c r="T2431" s="25"/>
    </row>
    <row r="2432" ht="22.5" customHeight="1">
      <c r="T2432" s="25"/>
    </row>
    <row r="2433" ht="22.5" customHeight="1">
      <c r="T2433" s="25"/>
    </row>
    <row r="2434" ht="22.5" customHeight="1">
      <c r="T2434" s="25"/>
    </row>
    <row r="2435" ht="22.5" customHeight="1">
      <c r="T2435" s="25"/>
    </row>
    <row r="2436" ht="22.5" customHeight="1">
      <c r="T2436" s="25"/>
    </row>
    <row r="2437" ht="22.5" customHeight="1">
      <c r="T2437" s="25"/>
    </row>
    <row r="2438" ht="22.5" customHeight="1">
      <c r="T2438" s="25"/>
    </row>
    <row r="2439" ht="22.5" customHeight="1">
      <c r="T2439" s="25"/>
    </row>
    <row r="2440" ht="22.5" customHeight="1">
      <c r="T2440" s="25"/>
    </row>
    <row r="2441" ht="22.5" customHeight="1">
      <c r="T2441" s="25"/>
    </row>
    <row r="2442" ht="22.5" customHeight="1">
      <c r="T2442" s="25"/>
    </row>
    <row r="2443" ht="22.5" customHeight="1">
      <c r="T2443" s="25"/>
    </row>
    <row r="2444" ht="22.5" customHeight="1">
      <c r="T2444" s="25"/>
    </row>
    <row r="2445" ht="22.5" customHeight="1">
      <c r="T2445" s="25"/>
    </row>
    <row r="2446" ht="22.5" customHeight="1">
      <c r="T2446" s="25"/>
    </row>
    <row r="2447" ht="22.5" customHeight="1">
      <c r="T2447" s="25"/>
    </row>
    <row r="2448" ht="22.5" customHeight="1">
      <c r="T2448" s="25"/>
    </row>
    <row r="2449" ht="22.5" customHeight="1">
      <c r="T2449" s="25"/>
    </row>
    <row r="2450" ht="22.5" customHeight="1">
      <c r="T2450" s="25"/>
    </row>
    <row r="2451" ht="22.5" customHeight="1">
      <c r="T2451" s="25"/>
    </row>
    <row r="2452" ht="22.5" customHeight="1">
      <c r="T2452" s="25"/>
    </row>
    <row r="2453" ht="22.5" customHeight="1">
      <c r="T2453" s="25"/>
    </row>
    <row r="2454" ht="22.5" customHeight="1">
      <c r="T2454" s="25"/>
    </row>
    <row r="2455" ht="22.5" customHeight="1">
      <c r="T2455" s="25"/>
    </row>
    <row r="2456" ht="22.5" customHeight="1">
      <c r="T2456" s="25"/>
    </row>
    <row r="2457" ht="22.5" customHeight="1">
      <c r="T2457" s="25"/>
    </row>
    <row r="2458" ht="22.5" customHeight="1">
      <c r="T2458" s="25"/>
    </row>
    <row r="2459" ht="22.5" customHeight="1">
      <c r="T2459" s="25"/>
    </row>
    <row r="2460" ht="22.5" customHeight="1">
      <c r="T2460" s="25"/>
    </row>
    <row r="2461" ht="22.5" customHeight="1">
      <c r="T2461" s="25"/>
    </row>
    <row r="2462" ht="22.5" customHeight="1">
      <c r="T2462" s="25"/>
    </row>
    <row r="2463" ht="22.5" customHeight="1">
      <c r="T2463" s="25"/>
    </row>
    <row r="2464" ht="22.5" customHeight="1">
      <c r="T2464" s="25"/>
    </row>
    <row r="2465" ht="22.5" customHeight="1">
      <c r="T2465" s="25"/>
    </row>
    <row r="2466" ht="22.5" customHeight="1">
      <c r="T2466" s="25"/>
    </row>
    <row r="2467" ht="22.5" customHeight="1">
      <c r="T2467" s="25"/>
    </row>
    <row r="2468" ht="22.5" customHeight="1">
      <c r="T2468" s="25"/>
    </row>
    <row r="2469" ht="22.5" customHeight="1">
      <c r="T2469" s="25"/>
    </row>
    <row r="2470" ht="22.5" customHeight="1">
      <c r="T2470" s="25"/>
    </row>
    <row r="2471" ht="22.5" customHeight="1">
      <c r="T2471" s="25"/>
    </row>
    <row r="2472" ht="22.5" customHeight="1">
      <c r="T2472" s="25"/>
    </row>
    <row r="2473" ht="22.5" customHeight="1">
      <c r="T2473" s="25"/>
    </row>
    <row r="2474" ht="22.5" customHeight="1">
      <c r="T2474" s="25"/>
    </row>
    <row r="2475" ht="22.5" customHeight="1">
      <c r="T2475" s="25"/>
    </row>
    <row r="2476" ht="22.5" customHeight="1">
      <c r="T2476" s="25"/>
    </row>
    <row r="2477" ht="22.5" customHeight="1">
      <c r="T2477" s="25"/>
    </row>
    <row r="2478" ht="22.5" customHeight="1">
      <c r="T2478" s="25"/>
    </row>
    <row r="2479" ht="22.5" customHeight="1">
      <c r="T2479" s="25"/>
    </row>
    <row r="2480" ht="22.5" customHeight="1">
      <c r="T2480" s="25"/>
    </row>
    <row r="2481" ht="22.5" customHeight="1">
      <c r="T2481" s="25"/>
    </row>
    <row r="2482" ht="22.5" customHeight="1">
      <c r="T2482" s="25"/>
    </row>
    <row r="2483" ht="22.5" customHeight="1">
      <c r="T2483" s="25"/>
    </row>
    <row r="2484" ht="22.5" customHeight="1">
      <c r="T2484" s="25"/>
    </row>
    <row r="2485" ht="22.5" customHeight="1">
      <c r="T2485" s="25"/>
    </row>
    <row r="2486" ht="22.5" customHeight="1">
      <c r="T2486" s="25"/>
    </row>
    <row r="2487" ht="22.5" customHeight="1">
      <c r="T2487" s="25"/>
    </row>
    <row r="2488" ht="22.5" customHeight="1">
      <c r="T2488" s="25"/>
    </row>
    <row r="2489" ht="22.5" customHeight="1">
      <c r="T2489" s="25"/>
    </row>
    <row r="2490" ht="22.5" customHeight="1">
      <c r="T2490" s="25"/>
    </row>
    <row r="2491" ht="22.5" customHeight="1">
      <c r="T2491" s="25"/>
    </row>
    <row r="2492" ht="22.5" customHeight="1">
      <c r="T2492" s="25"/>
    </row>
    <row r="2493" ht="22.5" customHeight="1">
      <c r="T2493" s="25"/>
    </row>
    <row r="2494" ht="22.5" customHeight="1">
      <c r="T2494" s="25"/>
    </row>
    <row r="2495" ht="22.5" customHeight="1">
      <c r="T2495" s="25"/>
    </row>
    <row r="2496" ht="22.5" customHeight="1">
      <c r="T2496" s="25"/>
    </row>
    <row r="2497" ht="22.5" customHeight="1">
      <c r="T2497" s="25"/>
    </row>
    <row r="2498" ht="22.5" customHeight="1">
      <c r="T2498" s="25"/>
    </row>
    <row r="2499" ht="22.5" customHeight="1">
      <c r="T2499" s="25"/>
    </row>
    <row r="2500" ht="22.5" customHeight="1">
      <c r="T2500" s="25"/>
    </row>
    <row r="2501" ht="22.5" customHeight="1">
      <c r="T2501" s="25"/>
    </row>
    <row r="2502" ht="22.5" customHeight="1">
      <c r="T2502" s="25"/>
    </row>
    <row r="2503" ht="22.5" customHeight="1">
      <c r="T2503" s="25"/>
    </row>
    <row r="2504" ht="22.5" customHeight="1">
      <c r="T2504" s="25"/>
    </row>
    <row r="2505" ht="22.5" customHeight="1">
      <c r="T2505" s="25"/>
    </row>
    <row r="2506" ht="22.5" customHeight="1">
      <c r="T2506" s="25"/>
    </row>
    <row r="2507" ht="22.5" customHeight="1">
      <c r="T2507" s="25"/>
    </row>
    <row r="2508" ht="22.5" customHeight="1">
      <c r="T2508" s="25"/>
    </row>
    <row r="2509" ht="22.5" customHeight="1">
      <c r="T2509" s="25"/>
    </row>
    <row r="2510" ht="22.5" customHeight="1">
      <c r="T2510" s="25"/>
    </row>
    <row r="2511" ht="22.5" customHeight="1">
      <c r="T2511" s="25"/>
    </row>
    <row r="2512" ht="22.5" customHeight="1">
      <c r="T2512" s="25"/>
    </row>
    <row r="2513" ht="22.5" customHeight="1">
      <c r="T2513" s="25"/>
    </row>
    <row r="2514" ht="22.5" customHeight="1">
      <c r="T2514" s="25"/>
    </row>
    <row r="2515" ht="22.5" customHeight="1">
      <c r="T2515" s="25"/>
    </row>
    <row r="2516" ht="22.5" customHeight="1">
      <c r="T2516" s="25"/>
    </row>
    <row r="2517" ht="22.5" customHeight="1">
      <c r="T2517" s="25"/>
    </row>
    <row r="2518" ht="22.5" customHeight="1">
      <c r="T2518" s="25"/>
    </row>
    <row r="2519" ht="22.5" customHeight="1">
      <c r="T2519" s="25"/>
    </row>
    <row r="2520" ht="22.5" customHeight="1">
      <c r="T2520" s="25"/>
    </row>
    <row r="2521" ht="22.5" customHeight="1">
      <c r="T2521" s="25"/>
    </row>
    <row r="2522" ht="22.5" customHeight="1">
      <c r="T2522" s="25"/>
    </row>
    <row r="2523" ht="22.5" customHeight="1">
      <c r="T2523" s="25"/>
    </row>
    <row r="2524" ht="22.5" customHeight="1">
      <c r="T2524" s="25"/>
    </row>
    <row r="2525" ht="22.5" customHeight="1">
      <c r="T2525" s="25"/>
    </row>
    <row r="2526" ht="22.5" customHeight="1">
      <c r="T2526" s="25"/>
    </row>
    <row r="2527" ht="22.5" customHeight="1">
      <c r="T2527" s="25"/>
    </row>
    <row r="2528" ht="22.5" customHeight="1">
      <c r="T2528" s="25"/>
    </row>
    <row r="2529" ht="22.5" customHeight="1">
      <c r="T2529" s="25"/>
    </row>
    <row r="2530" ht="22.5" customHeight="1">
      <c r="T2530" s="25"/>
    </row>
    <row r="2531" ht="22.5" customHeight="1">
      <c r="T2531" s="25"/>
    </row>
    <row r="2532" ht="22.5" customHeight="1">
      <c r="T2532" s="25"/>
    </row>
    <row r="2533" ht="22.5" customHeight="1">
      <c r="T2533" s="25"/>
    </row>
    <row r="2534" ht="22.5" customHeight="1">
      <c r="T2534" s="25"/>
    </row>
    <row r="2535" ht="22.5" customHeight="1">
      <c r="T2535" s="25"/>
    </row>
    <row r="2536" ht="22.5" customHeight="1">
      <c r="T2536" s="25"/>
    </row>
    <row r="2537" ht="22.5" customHeight="1">
      <c r="T2537" s="25"/>
    </row>
    <row r="2538" ht="22.5" customHeight="1">
      <c r="T2538" s="25"/>
    </row>
    <row r="2539" ht="22.5" customHeight="1">
      <c r="T2539" s="25"/>
    </row>
    <row r="2540" ht="22.5" customHeight="1">
      <c r="T2540" s="25"/>
    </row>
    <row r="2541" ht="22.5" customHeight="1">
      <c r="T2541" s="25"/>
    </row>
    <row r="2542" ht="22.5" customHeight="1">
      <c r="T2542" s="25"/>
    </row>
    <row r="2543" ht="22.5" customHeight="1">
      <c r="T2543" s="25"/>
    </row>
    <row r="2544" ht="22.5" customHeight="1">
      <c r="T2544" s="25"/>
    </row>
    <row r="2545" ht="22.5" customHeight="1">
      <c r="T2545" s="25"/>
    </row>
    <row r="2546" ht="22.5" customHeight="1">
      <c r="T2546" s="25"/>
    </row>
    <row r="2547" ht="22.5" customHeight="1">
      <c r="T2547" s="25"/>
    </row>
    <row r="2548" ht="22.5" customHeight="1">
      <c r="T2548" s="25"/>
    </row>
    <row r="2549" ht="22.5" customHeight="1">
      <c r="T2549" s="25"/>
    </row>
    <row r="2550" ht="22.5" customHeight="1">
      <c r="T2550" s="25"/>
    </row>
    <row r="2551" ht="22.5" customHeight="1">
      <c r="T2551" s="25"/>
    </row>
    <row r="2552" ht="22.5" customHeight="1">
      <c r="T2552" s="25"/>
    </row>
    <row r="2553" ht="22.5" customHeight="1">
      <c r="T2553" s="25"/>
    </row>
    <row r="2554" ht="22.5" customHeight="1">
      <c r="T2554" s="25"/>
    </row>
    <row r="2555" ht="22.5" customHeight="1">
      <c r="T2555" s="25"/>
    </row>
    <row r="2556" ht="22.5" customHeight="1">
      <c r="T2556" s="25"/>
    </row>
    <row r="2557" ht="22.5" customHeight="1">
      <c r="T2557" s="25"/>
    </row>
    <row r="2558" ht="22.5" customHeight="1">
      <c r="T2558" s="25"/>
    </row>
    <row r="2559" ht="22.5" customHeight="1">
      <c r="T2559" s="25"/>
    </row>
    <row r="2560" ht="22.5" customHeight="1">
      <c r="T2560" s="25"/>
    </row>
    <row r="2561" ht="22.5" customHeight="1">
      <c r="T2561" s="25"/>
    </row>
    <row r="2562" ht="22.5" customHeight="1">
      <c r="T2562" s="25"/>
    </row>
    <row r="2563" ht="22.5" customHeight="1">
      <c r="T2563" s="25"/>
    </row>
    <row r="2564" ht="22.5" customHeight="1">
      <c r="T2564" s="25"/>
    </row>
    <row r="2565" ht="22.5" customHeight="1">
      <c r="T2565" s="25"/>
    </row>
    <row r="2566" ht="22.5" customHeight="1">
      <c r="T2566" s="25"/>
    </row>
    <row r="2567" ht="22.5" customHeight="1">
      <c r="T2567" s="25"/>
    </row>
    <row r="2568" ht="22.5" customHeight="1">
      <c r="T2568" s="25"/>
    </row>
    <row r="2569" ht="22.5" customHeight="1">
      <c r="T2569" s="25"/>
    </row>
    <row r="2570" ht="22.5" customHeight="1">
      <c r="T2570" s="25"/>
    </row>
    <row r="2571" ht="22.5" customHeight="1">
      <c r="T2571" s="25"/>
    </row>
    <row r="2572" ht="22.5" customHeight="1">
      <c r="T2572" s="25"/>
    </row>
    <row r="2573" ht="22.5" customHeight="1">
      <c r="T2573" s="25"/>
    </row>
    <row r="2574" ht="22.5" customHeight="1">
      <c r="T2574" s="25"/>
    </row>
    <row r="2575" ht="22.5" customHeight="1">
      <c r="T2575" s="25"/>
    </row>
    <row r="2576" ht="22.5" customHeight="1">
      <c r="T2576" s="25"/>
    </row>
    <row r="2577" ht="22.5" customHeight="1">
      <c r="T2577" s="25"/>
    </row>
    <row r="2578" ht="22.5" customHeight="1">
      <c r="T2578" s="25"/>
    </row>
    <row r="2579" ht="22.5" customHeight="1">
      <c r="T2579" s="25"/>
    </row>
    <row r="2580" ht="22.5" customHeight="1">
      <c r="T2580" s="25"/>
    </row>
    <row r="2581" ht="22.5" customHeight="1">
      <c r="T2581" s="25"/>
    </row>
    <row r="2582" ht="22.5" customHeight="1">
      <c r="T2582" s="25"/>
    </row>
    <row r="2583" ht="22.5" customHeight="1">
      <c r="T2583" s="25"/>
    </row>
    <row r="2584" ht="22.5" customHeight="1">
      <c r="T2584" s="25"/>
    </row>
    <row r="2585" ht="22.5" customHeight="1">
      <c r="T2585" s="25"/>
    </row>
    <row r="2586" ht="22.5" customHeight="1">
      <c r="T2586" s="25"/>
    </row>
    <row r="2587" ht="22.5" customHeight="1">
      <c r="T2587" s="25"/>
    </row>
    <row r="2588" ht="22.5" customHeight="1">
      <c r="T2588" s="25"/>
    </row>
    <row r="2589" ht="22.5" customHeight="1">
      <c r="T2589" s="25"/>
    </row>
    <row r="2590" ht="22.5" customHeight="1">
      <c r="T2590" s="25"/>
    </row>
    <row r="2591" ht="22.5" customHeight="1">
      <c r="T2591" s="25"/>
    </row>
    <row r="2592" ht="22.5" customHeight="1">
      <c r="T2592" s="25"/>
    </row>
    <row r="2593" ht="22.5" customHeight="1">
      <c r="T2593" s="25"/>
    </row>
    <row r="2594" ht="22.5" customHeight="1">
      <c r="T2594" s="25"/>
    </row>
    <row r="2595" ht="22.5" customHeight="1">
      <c r="T2595" s="25"/>
    </row>
    <row r="2596" ht="22.5" customHeight="1">
      <c r="T2596" s="25"/>
    </row>
    <row r="2597" ht="22.5" customHeight="1">
      <c r="T2597" s="25"/>
    </row>
    <row r="2598" ht="22.5" customHeight="1">
      <c r="T2598" s="25"/>
    </row>
    <row r="2599" ht="22.5" customHeight="1">
      <c r="T2599" s="25"/>
    </row>
    <row r="2600" ht="22.5" customHeight="1">
      <c r="T2600" s="25"/>
    </row>
    <row r="2601" ht="22.5" customHeight="1">
      <c r="T2601" s="25"/>
    </row>
    <row r="2602" ht="22.5" customHeight="1">
      <c r="T2602" s="25"/>
    </row>
    <row r="2603" ht="22.5" customHeight="1">
      <c r="T2603" s="25"/>
    </row>
    <row r="2604" ht="22.5" customHeight="1">
      <c r="T2604" s="25"/>
    </row>
    <row r="2605" ht="22.5" customHeight="1">
      <c r="T2605" s="25"/>
    </row>
    <row r="2606" ht="22.5" customHeight="1">
      <c r="T2606" s="25"/>
    </row>
    <row r="2607" ht="22.5" customHeight="1">
      <c r="T2607" s="25"/>
    </row>
    <row r="2608" ht="22.5" customHeight="1">
      <c r="T2608" s="25"/>
    </row>
    <row r="2609" ht="22.5" customHeight="1">
      <c r="T2609" s="25"/>
    </row>
    <row r="2610" ht="22.5" customHeight="1">
      <c r="T2610" s="25"/>
    </row>
    <row r="2611" ht="22.5" customHeight="1">
      <c r="T2611" s="25"/>
    </row>
    <row r="2612" ht="22.5" customHeight="1">
      <c r="T2612" s="25"/>
    </row>
    <row r="2613" ht="22.5" customHeight="1">
      <c r="T2613" s="25"/>
    </row>
    <row r="2614" ht="22.5" customHeight="1">
      <c r="T2614" s="25"/>
    </row>
    <row r="2615" ht="22.5" customHeight="1">
      <c r="T2615" s="25"/>
    </row>
    <row r="2616" ht="22.5" customHeight="1">
      <c r="T2616" s="25"/>
    </row>
    <row r="2617" ht="22.5" customHeight="1">
      <c r="T2617" s="25"/>
    </row>
    <row r="2618" ht="22.5" customHeight="1">
      <c r="T2618" s="25"/>
    </row>
    <row r="2619" ht="22.5" customHeight="1">
      <c r="T2619" s="25"/>
    </row>
    <row r="2620" ht="22.5" customHeight="1">
      <c r="T2620" s="25"/>
    </row>
    <row r="2621" ht="22.5" customHeight="1">
      <c r="T2621" s="25"/>
    </row>
    <row r="2622" ht="22.5" customHeight="1">
      <c r="T2622" s="25"/>
    </row>
    <row r="2623" ht="22.5" customHeight="1">
      <c r="T2623" s="25"/>
    </row>
    <row r="2624" ht="22.5" customHeight="1">
      <c r="T2624" s="25"/>
    </row>
    <row r="2625" ht="22.5" customHeight="1">
      <c r="T2625" s="25"/>
    </row>
    <row r="2626" ht="22.5" customHeight="1">
      <c r="T2626" s="25"/>
    </row>
    <row r="2627" ht="22.5" customHeight="1">
      <c r="T2627" s="25"/>
    </row>
    <row r="2628" ht="22.5" customHeight="1">
      <c r="T2628" s="25"/>
    </row>
    <row r="2629" ht="22.5" customHeight="1">
      <c r="T2629" s="25"/>
    </row>
    <row r="2630" ht="22.5" customHeight="1">
      <c r="T2630" s="25"/>
    </row>
    <row r="2631" ht="22.5" customHeight="1">
      <c r="T2631" s="25"/>
    </row>
    <row r="2632" ht="22.5" customHeight="1">
      <c r="T2632" s="25"/>
    </row>
    <row r="2633" ht="22.5" customHeight="1">
      <c r="T2633" s="25"/>
    </row>
    <row r="2634" ht="22.5" customHeight="1">
      <c r="T2634" s="25"/>
    </row>
    <row r="2635" ht="22.5" customHeight="1">
      <c r="T2635" s="25"/>
    </row>
    <row r="2636" ht="22.5" customHeight="1">
      <c r="T2636" s="25"/>
    </row>
    <row r="2637" ht="22.5" customHeight="1">
      <c r="T2637" s="25"/>
    </row>
    <row r="2638" ht="22.5" customHeight="1">
      <c r="T2638" s="25"/>
    </row>
    <row r="2639" ht="22.5" customHeight="1">
      <c r="T2639" s="25"/>
    </row>
    <row r="2640" ht="22.5" customHeight="1">
      <c r="T2640" s="25"/>
    </row>
    <row r="2641" ht="22.5" customHeight="1">
      <c r="T2641" s="25"/>
    </row>
    <row r="2642" ht="22.5" customHeight="1">
      <c r="T2642" s="25"/>
    </row>
    <row r="2643" ht="22.5" customHeight="1">
      <c r="T2643" s="25"/>
    </row>
    <row r="2644" ht="22.5" customHeight="1">
      <c r="T2644" s="25"/>
    </row>
    <row r="2645" ht="22.5" customHeight="1">
      <c r="T2645" s="25"/>
    </row>
    <row r="2646" ht="22.5" customHeight="1">
      <c r="T2646" s="25"/>
    </row>
    <row r="2647" ht="22.5" customHeight="1">
      <c r="T2647" s="25"/>
    </row>
    <row r="2648" ht="22.5" customHeight="1">
      <c r="T2648" s="25"/>
    </row>
    <row r="2649" ht="22.5" customHeight="1">
      <c r="T2649" s="25"/>
    </row>
    <row r="2650" ht="22.5" customHeight="1">
      <c r="T2650" s="25"/>
    </row>
    <row r="2651" ht="22.5" customHeight="1">
      <c r="T2651" s="25"/>
    </row>
    <row r="2652" ht="22.5" customHeight="1">
      <c r="T2652" s="25"/>
    </row>
    <row r="2653" ht="22.5" customHeight="1">
      <c r="T2653" s="25"/>
    </row>
    <row r="2654" ht="22.5" customHeight="1">
      <c r="T2654" s="25"/>
    </row>
    <row r="2655" ht="22.5" customHeight="1">
      <c r="T2655" s="25"/>
    </row>
    <row r="2656" ht="22.5" customHeight="1">
      <c r="T2656" s="25"/>
    </row>
    <row r="2657" ht="22.5" customHeight="1">
      <c r="T2657" s="25"/>
    </row>
    <row r="2658" ht="22.5" customHeight="1">
      <c r="T2658" s="25"/>
    </row>
    <row r="2659" ht="22.5" customHeight="1">
      <c r="T2659" s="25"/>
    </row>
    <row r="2660" ht="22.5" customHeight="1">
      <c r="T2660" s="25"/>
    </row>
    <row r="2661" ht="22.5" customHeight="1">
      <c r="T2661" s="25"/>
    </row>
    <row r="2662" ht="22.5" customHeight="1">
      <c r="T2662" s="25"/>
    </row>
    <row r="2663" ht="22.5" customHeight="1">
      <c r="T2663" s="25"/>
    </row>
    <row r="2664" ht="22.5" customHeight="1">
      <c r="T2664" s="25"/>
    </row>
    <row r="2665" ht="22.5" customHeight="1">
      <c r="T2665" s="25"/>
    </row>
    <row r="2666" ht="22.5" customHeight="1">
      <c r="T2666" s="25"/>
    </row>
    <row r="2667" ht="22.5" customHeight="1">
      <c r="T2667" s="25"/>
    </row>
    <row r="2668" ht="22.5" customHeight="1">
      <c r="T2668" s="25"/>
    </row>
    <row r="2669" ht="22.5" customHeight="1">
      <c r="T2669" s="25"/>
    </row>
    <row r="2670" ht="22.5" customHeight="1">
      <c r="T2670" s="25"/>
    </row>
    <row r="2671" ht="22.5" customHeight="1">
      <c r="T2671" s="25"/>
    </row>
    <row r="2672" ht="22.5" customHeight="1">
      <c r="T2672" s="25"/>
    </row>
    <row r="2673" ht="22.5" customHeight="1">
      <c r="T2673" s="25"/>
    </row>
    <row r="2674" ht="22.5" customHeight="1">
      <c r="T2674" s="25"/>
    </row>
    <row r="2675" ht="22.5" customHeight="1">
      <c r="T2675" s="25"/>
    </row>
    <row r="2676" ht="22.5" customHeight="1">
      <c r="T2676" s="25"/>
    </row>
    <row r="2677" ht="22.5" customHeight="1">
      <c r="T2677" s="25"/>
    </row>
    <row r="2678" ht="22.5" customHeight="1">
      <c r="T2678" s="25"/>
    </row>
    <row r="2679" ht="22.5" customHeight="1">
      <c r="T2679" s="25"/>
    </row>
    <row r="2680" ht="22.5" customHeight="1">
      <c r="T2680" s="25"/>
    </row>
    <row r="2681" ht="22.5" customHeight="1">
      <c r="T2681" s="25"/>
    </row>
    <row r="2682" ht="22.5" customHeight="1">
      <c r="T2682" s="25"/>
    </row>
    <row r="2683" ht="22.5" customHeight="1">
      <c r="T2683" s="25"/>
    </row>
    <row r="2684" ht="22.5" customHeight="1">
      <c r="T2684" s="25"/>
    </row>
    <row r="2685" ht="22.5" customHeight="1">
      <c r="T2685" s="25"/>
    </row>
    <row r="2686" ht="22.5" customHeight="1">
      <c r="T2686" s="25"/>
    </row>
    <row r="2687" ht="22.5" customHeight="1">
      <c r="T2687" s="25"/>
    </row>
    <row r="2688" ht="22.5" customHeight="1">
      <c r="T2688" s="25"/>
    </row>
    <row r="2689" ht="22.5" customHeight="1">
      <c r="T2689" s="25"/>
    </row>
    <row r="2690" ht="22.5" customHeight="1">
      <c r="T2690" s="25"/>
    </row>
    <row r="2691" ht="22.5" customHeight="1">
      <c r="T2691" s="25"/>
    </row>
    <row r="2692" ht="22.5" customHeight="1">
      <c r="T2692" s="25"/>
    </row>
    <row r="2693" ht="22.5" customHeight="1">
      <c r="T2693" s="25"/>
    </row>
    <row r="2694" ht="22.5" customHeight="1">
      <c r="T2694" s="25"/>
    </row>
    <row r="2695" ht="22.5" customHeight="1">
      <c r="T2695" s="25"/>
    </row>
    <row r="2696" ht="22.5" customHeight="1">
      <c r="T2696" s="25"/>
    </row>
    <row r="2697" ht="22.5" customHeight="1">
      <c r="T2697" s="25"/>
    </row>
    <row r="2698" ht="22.5" customHeight="1">
      <c r="T2698" s="25"/>
    </row>
    <row r="2699" ht="22.5" customHeight="1">
      <c r="T2699" s="25"/>
    </row>
    <row r="2700" ht="22.5" customHeight="1">
      <c r="T2700" s="25"/>
    </row>
    <row r="2701" ht="22.5" customHeight="1">
      <c r="T2701" s="25"/>
    </row>
    <row r="2702" ht="22.5" customHeight="1">
      <c r="T2702" s="25"/>
    </row>
    <row r="2703" ht="22.5" customHeight="1">
      <c r="T2703" s="25"/>
    </row>
    <row r="2704" ht="22.5" customHeight="1">
      <c r="T2704" s="25"/>
    </row>
    <row r="2705" ht="22.5" customHeight="1">
      <c r="T2705" s="25"/>
    </row>
    <row r="2706" ht="22.5" customHeight="1">
      <c r="T2706" s="25"/>
    </row>
    <row r="2707" ht="22.5" customHeight="1">
      <c r="T2707" s="25"/>
    </row>
    <row r="2708" ht="22.5" customHeight="1">
      <c r="T2708" s="25"/>
    </row>
    <row r="2709" ht="22.5" customHeight="1">
      <c r="T2709" s="25"/>
    </row>
    <row r="2710" ht="22.5" customHeight="1">
      <c r="T2710" s="25"/>
    </row>
    <row r="2711" ht="22.5" customHeight="1">
      <c r="T2711" s="25"/>
    </row>
    <row r="2712" ht="22.5" customHeight="1">
      <c r="T2712" s="25"/>
    </row>
    <row r="2713" ht="22.5" customHeight="1">
      <c r="T2713" s="25"/>
    </row>
    <row r="2714" ht="22.5" customHeight="1">
      <c r="T2714" s="25"/>
    </row>
    <row r="2715" ht="22.5" customHeight="1">
      <c r="T2715" s="25"/>
    </row>
    <row r="2716" ht="22.5" customHeight="1">
      <c r="T2716" s="25"/>
    </row>
    <row r="2717" ht="22.5" customHeight="1">
      <c r="T2717" s="25"/>
    </row>
    <row r="2718" ht="22.5" customHeight="1">
      <c r="T2718" s="25"/>
    </row>
    <row r="2719" ht="22.5" customHeight="1">
      <c r="T2719" s="25"/>
    </row>
    <row r="2720" ht="22.5" customHeight="1">
      <c r="T2720" s="25"/>
    </row>
    <row r="2721" ht="22.5" customHeight="1">
      <c r="T2721" s="25"/>
    </row>
    <row r="2722" ht="22.5" customHeight="1">
      <c r="T2722" s="25"/>
    </row>
    <row r="2723" ht="22.5" customHeight="1">
      <c r="T2723" s="25"/>
    </row>
    <row r="2724" ht="22.5" customHeight="1">
      <c r="T2724" s="25"/>
    </row>
    <row r="2725" ht="22.5" customHeight="1">
      <c r="T2725" s="25"/>
    </row>
    <row r="2726" ht="22.5" customHeight="1">
      <c r="T2726" s="25"/>
    </row>
    <row r="2727" ht="22.5" customHeight="1">
      <c r="T2727" s="25"/>
    </row>
    <row r="2728" ht="22.5" customHeight="1">
      <c r="T2728" s="25"/>
    </row>
    <row r="2729" ht="22.5" customHeight="1">
      <c r="T2729" s="25"/>
    </row>
    <row r="2730" ht="22.5" customHeight="1">
      <c r="T2730" s="25"/>
    </row>
    <row r="2731" ht="22.5" customHeight="1">
      <c r="T2731" s="25"/>
    </row>
    <row r="2732" ht="22.5" customHeight="1">
      <c r="T2732" s="25"/>
    </row>
    <row r="2733" ht="22.5" customHeight="1">
      <c r="T2733" s="25"/>
    </row>
    <row r="2734" ht="22.5" customHeight="1">
      <c r="T2734" s="25"/>
    </row>
    <row r="2735" ht="22.5" customHeight="1">
      <c r="T2735" s="25"/>
    </row>
    <row r="2736" ht="22.5" customHeight="1">
      <c r="T2736" s="25"/>
    </row>
    <row r="2737" ht="22.5" customHeight="1">
      <c r="T2737" s="25"/>
    </row>
    <row r="2738" ht="22.5" customHeight="1">
      <c r="T2738" s="25"/>
    </row>
    <row r="2739" ht="22.5" customHeight="1">
      <c r="T2739" s="25"/>
    </row>
    <row r="2740" ht="22.5" customHeight="1">
      <c r="T2740" s="25"/>
    </row>
    <row r="2741" ht="22.5" customHeight="1">
      <c r="T2741" s="25"/>
    </row>
    <row r="2742" ht="22.5" customHeight="1">
      <c r="T2742" s="25"/>
    </row>
    <row r="2743" ht="22.5" customHeight="1">
      <c r="T2743" s="25"/>
    </row>
    <row r="2744" ht="22.5" customHeight="1">
      <c r="T2744" s="25"/>
    </row>
    <row r="2745" ht="22.5" customHeight="1">
      <c r="T2745" s="25"/>
    </row>
    <row r="2746" ht="22.5" customHeight="1">
      <c r="T2746" s="25"/>
    </row>
    <row r="2747" ht="22.5" customHeight="1">
      <c r="T2747" s="25"/>
    </row>
    <row r="2748" ht="22.5" customHeight="1">
      <c r="T2748" s="25"/>
    </row>
    <row r="2749" ht="22.5" customHeight="1">
      <c r="T2749" s="25"/>
    </row>
    <row r="2750" ht="22.5" customHeight="1">
      <c r="T2750" s="25"/>
    </row>
    <row r="2751" ht="22.5" customHeight="1">
      <c r="T2751" s="25"/>
    </row>
    <row r="2752" ht="22.5" customHeight="1">
      <c r="T2752" s="25"/>
    </row>
    <row r="2753" ht="22.5" customHeight="1">
      <c r="T2753" s="25"/>
    </row>
    <row r="2754" ht="22.5" customHeight="1">
      <c r="T2754" s="25"/>
    </row>
    <row r="2755" ht="22.5" customHeight="1">
      <c r="T2755" s="25"/>
    </row>
    <row r="2756" ht="22.5" customHeight="1">
      <c r="T2756" s="25"/>
    </row>
    <row r="2757" ht="22.5" customHeight="1">
      <c r="T2757" s="25"/>
    </row>
    <row r="2758" ht="22.5" customHeight="1">
      <c r="T2758" s="25"/>
    </row>
    <row r="2759" ht="22.5" customHeight="1">
      <c r="T2759" s="25"/>
    </row>
    <row r="2760" ht="22.5" customHeight="1">
      <c r="T2760" s="25"/>
    </row>
    <row r="2761" ht="22.5" customHeight="1">
      <c r="T2761" s="25"/>
    </row>
    <row r="2762" ht="22.5" customHeight="1">
      <c r="T2762" s="25"/>
    </row>
    <row r="2763" ht="22.5" customHeight="1">
      <c r="T2763" s="25"/>
    </row>
    <row r="2764" ht="22.5" customHeight="1">
      <c r="T2764" s="25"/>
    </row>
    <row r="2765" ht="22.5" customHeight="1">
      <c r="T2765" s="25"/>
    </row>
    <row r="2766" ht="22.5" customHeight="1">
      <c r="T2766" s="25"/>
    </row>
    <row r="2767" ht="22.5" customHeight="1">
      <c r="T2767" s="25"/>
    </row>
    <row r="2768" ht="22.5" customHeight="1">
      <c r="T2768" s="25"/>
    </row>
    <row r="2769" ht="22.5" customHeight="1">
      <c r="T2769" s="25"/>
    </row>
    <row r="2770" ht="22.5" customHeight="1">
      <c r="T2770" s="25"/>
    </row>
    <row r="2771" ht="22.5" customHeight="1">
      <c r="T2771" s="25"/>
    </row>
    <row r="2772" ht="22.5" customHeight="1">
      <c r="T2772" s="25"/>
    </row>
    <row r="2773" ht="22.5" customHeight="1">
      <c r="T2773" s="25"/>
    </row>
    <row r="2774" ht="22.5" customHeight="1">
      <c r="T2774" s="25"/>
    </row>
    <row r="2775" ht="22.5" customHeight="1">
      <c r="T2775" s="25"/>
    </row>
    <row r="2776" ht="22.5" customHeight="1">
      <c r="T2776" s="25"/>
    </row>
    <row r="2777" ht="22.5" customHeight="1">
      <c r="T2777" s="25"/>
    </row>
    <row r="2778" ht="22.5" customHeight="1">
      <c r="T2778" s="25"/>
    </row>
    <row r="2779" ht="22.5" customHeight="1">
      <c r="T2779" s="25"/>
    </row>
    <row r="2780" ht="22.5" customHeight="1">
      <c r="T2780" s="25"/>
    </row>
    <row r="2781" ht="22.5" customHeight="1">
      <c r="T2781" s="25"/>
    </row>
    <row r="2782" ht="22.5" customHeight="1">
      <c r="T2782" s="25"/>
    </row>
    <row r="2783" ht="22.5" customHeight="1">
      <c r="T2783" s="25"/>
    </row>
    <row r="2784" ht="22.5" customHeight="1">
      <c r="T2784" s="25"/>
    </row>
    <row r="2785" ht="22.5" customHeight="1">
      <c r="T2785" s="25"/>
    </row>
    <row r="2786" ht="22.5" customHeight="1">
      <c r="T2786" s="25"/>
    </row>
    <row r="2787" ht="22.5" customHeight="1">
      <c r="T2787" s="25"/>
    </row>
    <row r="2788" ht="22.5" customHeight="1">
      <c r="T2788" s="25"/>
    </row>
    <row r="2789" ht="22.5" customHeight="1">
      <c r="T2789" s="25"/>
    </row>
    <row r="3068" ht="22.5" customHeight="1">
      <c r="J3068" s="5"/>
    </row>
    <row r="3090" spans="18:19" ht="22.5" customHeight="1">
      <c r="R3090" s="8"/>
      <c r="S3090" s="4"/>
    </row>
  </sheetData>
  <sheetProtection/>
  <mergeCells count="16">
    <mergeCell ref="A1:T1"/>
    <mergeCell ref="A2:T2"/>
    <mergeCell ref="M26:O26"/>
    <mergeCell ref="L13:O13"/>
    <mergeCell ref="L27:O27"/>
    <mergeCell ref="M31:O31"/>
    <mergeCell ref="M12:O12"/>
    <mergeCell ref="O38:T38"/>
    <mergeCell ref="O39:T39"/>
    <mergeCell ref="O40:T40"/>
    <mergeCell ref="E34:F34"/>
    <mergeCell ref="L34:O34"/>
    <mergeCell ref="M19:O19"/>
    <mergeCell ref="L20:O20"/>
    <mergeCell ref="L32:O32"/>
    <mergeCell ref="L35:O3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49" r:id="rId2"/>
  <rowBreaks count="1" manualBreakCount="1">
    <brk id="4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Ning</cp:lastModifiedBy>
  <cp:lastPrinted>2018-07-16T09:41:08Z</cp:lastPrinted>
  <dcterms:created xsi:type="dcterms:W3CDTF">2006-01-25T00:30:31Z</dcterms:created>
  <dcterms:modified xsi:type="dcterms:W3CDTF">2018-09-17T03:55:08Z</dcterms:modified>
  <cp:category/>
  <cp:version/>
  <cp:contentType/>
  <cp:contentStatus/>
</cp:coreProperties>
</file>